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11 Lola\TRANSPARENCIA\2023-01\"/>
    </mc:Choice>
  </mc:AlternateContent>
  <xr:revisionPtr revIDLastSave="0" documentId="8_{DF6590DE-D855-4A4B-A361-87D6F4D7EA08}" xr6:coauthVersionLast="47" xr6:coauthVersionMax="47" xr10:uidLastSave="{00000000-0000-0000-0000-000000000000}"/>
  <bookViews>
    <workbookView xWindow="-120" yWindow="-120" windowWidth="29040" windowHeight="15840" xr2:uid="{4885CA4B-72A0-473F-8C8E-D204FD6A9B3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" l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<sst xmlns="http://schemas.openxmlformats.org/spreadsheetml/2006/main" count="26" uniqueCount="26">
  <si>
    <t>Salario Anual 2023</t>
  </si>
  <si>
    <t>GERENTE</t>
  </si>
  <si>
    <t>JEFE SERVICIO</t>
  </si>
  <si>
    <t>JEFE ADMINISTRACION</t>
  </si>
  <si>
    <t>DIRECTOR TÉCNICO</t>
  </si>
  <si>
    <t>TITULADO GRADO SUPERIOR (TEC. ECON.CONT)</t>
  </si>
  <si>
    <t>TITULADO GRADO SUPERIOR (TEC. MEDIOAMB.)</t>
  </si>
  <si>
    <t>TITULADO GRADO MEDIO</t>
  </si>
  <si>
    <t>RESPONSABLE RRHH</t>
  </si>
  <si>
    <t>JEFE DE TURNO (CAPATAZ) SERV. OPERA.</t>
  </si>
  <si>
    <t xml:space="preserve"> MECANICO JEFE</t>
  </si>
  <si>
    <t xml:space="preserve">MECÁNICO </t>
  </si>
  <si>
    <t>JEFE DE CENTRO DE TRABAJO</t>
  </si>
  <si>
    <t>JEFE DE GRUPO  DE TRABAJO</t>
  </si>
  <si>
    <t>OFICIAL ADMINISTRATIVO</t>
  </si>
  <si>
    <t>ADMINISTRATIVO</t>
  </si>
  <si>
    <t>CONDUCTORES/MAQ./MANT. INST.</t>
  </si>
  <si>
    <t>OFICIAL 1ª MANTENIMIENTO</t>
  </si>
  <si>
    <t xml:space="preserve">COND./AYDTES./RECOGIDA R.S.U. </t>
  </si>
  <si>
    <t>COND./AYDTES./RECOGIDA R.S.U. (selectiva)</t>
  </si>
  <si>
    <t>AYUDANTES RECOGIDA</t>
  </si>
  <si>
    <t>PEÓN ESPECIALIZADO</t>
  </si>
  <si>
    <t>PEÓN ESPECIALIZADO (Ronda)</t>
  </si>
  <si>
    <t>Categoría</t>
  </si>
  <si>
    <t>Remuneración del personal</t>
  </si>
  <si>
    <t>Consorcio RSU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</si>
</sst>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8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4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externalLinks/externalLink1.xml" Type="http://schemas.openxmlformats.org/officeDocument/2006/relationships/externalLink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Relationship Id="rId6" Target="calcChain.xml" Type="http://schemas.openxmlformats.org/officeDocument/2006/relationships/calcChain"/>
</Relationships>

</file>

<file path=xl/externalLinks/_rels/externalLink1.xml.rels><?xml version="1.0" encoding="UTF-8" standalone="no"?>
<Relationships xmlns="http://schemas.openxmlformats.org/package/2006/relationships">
<Relationship Id="rId1" Target="file:///Z:/S900/AGaona/CONSORCIO%20RSU/presupuestos/2023/PLANTILLA%202023%20+%202,5%20%25%20%20SOBRE%202022%20CON%203,5%20+3ca-20-10-22%20.xlsx" TargetMode="External" Type="http://schemas.openxmlformats.org/officeDocument/2006/relationships/externalLinkPath"/>
<Relationship Id="rId2" Target="file:///Z:/S900/AGaona/CONSORCIO%20RSU/presupuestos/2023/PLANTILLA%202023%20+%202,5%20%25%20%20SOBRE%202022%20CON%203,5%20+3ca-20-10-22%20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UESTOS Y TRABAJADORES"/>
      <sheetName val="SUELDOS 2023"/>
      <sheetName val="P.PRESUPUESTO"/>
      <sheetName val="SUELDOS ANUALES "/>
      <sheetName val="LINEAS RECOGIDA"/>
      <sheetName val="SERVICIOS CENTRALES"/>
      <sheetName val="SERVICIOS CENTRALES ADM."/>
      <sheetName val="ADMINISTRACIÓN FINANCIERA"/>
      <sheetName val="MECÁNICOS"/>
      <sheetName val="COMÚN A SELECTIVA"/>
      <sheetName val="SERV. ADM. DESC."/>
      <sheetName val="ESP. REC. SELEC."/>
      <sheetName val="TRANSFERENCIA"/>
      <sheetName val="TRATAMIENTO"/>
    </sheetNames>
    <sheetDataSet>
      <sheetData sheetId="0">
        <row r="2">
          <cell r="Q2">
            <v>28191.38</v>
          </cell>
        </row>
        <row r="6">
          <cell r="Q6">
            <v>39781.060000000005</v>
          </cell>
        </row>
        <row r="8">
          <cell r="Q8">
            <v>52013.05</v>
          </cell>
        </row>
        <row r="10">
          <cell r="Q10">
            <v>55430.6</v>
          </cell>
        </row>
        <row r="11">
          <cell r="Q11">
            <v>74733.460000000006</v>
          </cell>
        </row>
        <row r="12">
          <cell r="Q12">
            <v>37503.78</v>
          </cell>
        </row>
        <row r="13">
          <cell r="Q13">
            <v>39326.300000000003</v>
          </cell>
        </row>
        <row r="14">
          <cell r="Q14">
            <v>28191.38</v>
          </cell>
        </row>
        <row r="16">
          <cell r="Q16">
            <v>46544.680000000008</v>
          </cell>
        </row>
        <row r="24">
          <cell r="Q24">
            <v>23879.24</v>
          </cell>
        </row>
        <row r="32">
          <cell r="Q32">
            <v>23337.3</v>
          </cell>
        </row>
        <row r="33">
          <cell r="Q33">
            <v>29598.799999999999</v>
          </cell>
        </row>
        <row r="34">
          <cell r="Q34">
            <v>35299.040000000008</v>
          </cell>
        </row>
        <row r="52">
          <cell r="J52">
            <v>4429.7</v>
          </cell>
          <cell r="K52">
            <v>4429.7</v>
          </cell>
          <cell r="Q52">
            <v>46167.86</v>
          </cell>
        </row>
        <row r="53">
          <cell r="Q53">
            <v>27361.74</v>
          </cell>
        </row>
        <row r="55">
          <cell r="Q55">
            <v>28079.24</v>
          </cell>
        </row>
        <row r="75">
          <cell r="Q75">
            <v>40120.22</v>
          </cell>
        </row>
        <row r="89">
          <cell r="Q89">
            <v>28881.3</v>
          </cell>
        </row>
        <row r="150">
          <cell r="M150">
            <v>64839.959999999992</v>
          </cell>
        </row>
      </sheetData>
      <sheetData sheetId="1">
        <row r="13">
          <cell r="B13">
            <v>3363.28</v>
          </cell>
        </row>
        <row r="14">
          <cell r="B14">
            <v>3363.28</v>
          </cell>
        </row>
        <row r="27">
          <cell r="B27">
            <v>1770.76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125B7-19B6-4C35-9645-2675501B01DB}">
  <dimension ref="A1:B25"/>
  <sheetViews>
    <sheetView tabSelected="1" workbookViewId="0">
      <selection activeCell="E7" sqref="E7"/>
    </sheetView>
  </sheetViews>
  <sheetFormatPr baseColWidth="10" defaultRowHeight="15" x14ac:dyDescent="0.25"/>
  <cols>
    <col min="1" max="1" width="41.85546875" customWidth="1"/>
    <col min="2" max="2" width="18.140625" style="1" bestFit="1" customWidth="1"/>
  </cols>
  <sheetData>
    <row r="1" spans="1:2" x14ac:dyDescent="0.25">
      <c r="A1" s="5" t="s">
        <v>24</v>
      </c>
      <c r="B1" s="2" t="s">
        <v>0</v>
      </c>
    </row>
    <row r="2" spans="1:2" x14ac:dyDescent="0.25">
      <c r="A2" s="6" t="s">
        <v>25</v>
      </c>
      <c r="B2" s="2"/>
    </row>
    <row r="3" spans="1:2" x14ac:dyDescent="0.25">
      <c r="A3" s="7" t="s">
        <v>23</v>
      </c>
      <c r="B3" s="2"/>
    </row>
    <row r="4" spans="1:2" x14ac:dyDescent="0.25">
      <c r="A4" s="4" t="s">
        <v>1</v>
      </c>
      <c r="B4" s="3">
        <f>'[1]PUESTOS Y TRABAJADORES'!M150</f>
        <v>64839.959999999992</v>
      </c>
    </row>
    <row r="5" spans="1:2" x14ac:dyDescent="0.25">
      <c r="A5" s="4" t="s">
        <v>2</v>
      </c>
      <c r="B5" s="3">
        <f>'[1]SUELDOS 2023'!B13*14</f>
        <v>47085.920000000006</v>
      </c>
    </row>
    <row r="6" spans="1:2" x14ac:dyDescent="0.25">
      <c r="A6" s="4" t="s">
        <v>3</v>
      </c>
      <c r="B6" s="3">
        <f>'[1]SUELDOS 2023'!B14*14</f>
        <v>47085.920000000006</v>
      </c>
    </row>
    <row r="7" spans="1:2" x14ac:dyDescent="0.25">
      <c r="A7" s="4" t="s">
        <v>4</v>
      </c>
      <c r="B7" s="3">
        <f>'[1]PUESTOS Y TRABAJADORES'!Q11</f>
        <v>74733.460000000006</v>
      </c>
    </row>
    <row r="8" spans="1:2" x14ac:dyDescent="0.25">
      <c r="A8" s="4" t="s">
        <v>5</v>
      </c>
      <c r="B8" s="3">
        <f>'[1]PUESTOS Y TRABAJADORES'!Q16</f>
        <v>46544.680000000008</v>
      </c>
    </row>
    <row r="9" spans="1:2" x14ac:dyDescent="0.25">
      <c r="A9" s="4" t="s">
        <v>6</v>
      </c>
      <c r="B9" s="3">
        <f>'[1]PUESTOS Y TRABAJADORES'!Q8</f>
        <v>52013.05</v>
      </c>
    </row>
    <row r="10" spans="1:2" x14ac:dyDescent="0.25">
      <c r="A10" s="4" t="s">
        <v>7</v>
      </c>
      <c r="B10" s="3">
        <f>'[1]PUESTOS Y TRABAJADORES'!Q52-'[1]PUESTOS Y TRABAJADORES'!J52-'[1]PUESTOS Y TRABAJADORES'!J52-'[1]PUESTOS Y TRABAJADORES'!K52</f>
        <v>32878.760000000009</v>
      </c>
    </row>
    <row r="11" spans="1:2" x14ac:dyDescent="0.25">
      <c r="A11" s="4" t="s">
        <v>8</v>
      </c>
      <c r="B11" s="3">
        <f>'[1]PUESTOS Y TRABAJADORES'!Q10-'[1]PUESTOS Y TRABAJADORES'!J52-'[1]PUESTOS Y TRABAJADORES'!K52</f>
        <v>46571.200000000004</v>
      </c>
    </row>
    <row r="12" spans="1:2" x14ac:dyDescent="0.25">
      <c r="A12" s="4" t="s">
        <v>9</v>
      </c>
      <c r="B12" s="3">
        <f>'[1]PUESTOS Y TRABAJADORES'!Q6</f>
        <v>39781.060000000005</v>
      </c>
    </row>
    <row r="13" spans="1:2" x14ac:dyDescent="0.25">
      <c r="A13" s="4" t="s">
        <v>10</v>
      </c>
      <c r="B13" s="3">
        <f>'[1]PUESTOS Y TRABAJADORES'!Q13</f>
        <v>39326.300000000003</v>
      </c>
    </row>
    <row r="14" spans="1:2" x14ac:dyDescent="0.25">
      <c r="A14" s="4" t="s">
        <v>11</v>
      </c>
      <c r="B14" s="3">
        <f>'[1]PUESTOS Y TRABAJADORES'!Q12</f>
        <v>37503.78</v>
      </c>
    </row>
    <row r="15" spans="1:2" x14ac:dyDescent="0.25">
      <c r="A15" s="4" t="s">
        <v>12</v>
      </c>
      <c r="B15" s="3">
        <f>'[1]SUELDOS 2023'!B27*14</f>
        <v>24790.639999999999</v>
      </c>
    </row>
    <row r="16" spans="1:2" x14ac:dyDescent="0.25">
      <c r="A16" s="4" t="s">
        <v>13</v>
      </c>
      <c r="B16" s="3">
        <f>'[1]PUESTOS Y TRABAJADORES'!Q75</f>
        <v>40120.22</v>
      </c>
    </row>
    <row r="17" spans="1:2" x14ac:dyDescent="0.25">
      <c r="A17" s="4" t="s">
        <v>14</v>
      </c>
      <c r="B17" s="3">
        <f>'[1]PUESTOS Y TRABAJADORES'!Q14</f>
        <v>28191.38</v>
      </c>
    </row>
    <row r="18" spans="1:2" x14ac:dyDescent="0.25">
      <c r="A18" s="4" t="s">
        <v>15</v>
      </c>
      <c r="B18" s="3">
        <f>'[1]PUESTOS Y TRABAJADORES'!Q2</f>
        <v>28191.38</v>
      </c>
    </row>
    <row r="19" spans="1:2" x14ac:dyDescent="0.25">
      <c r="A19" s="4" t="s">
        <v>16</v>
      </c>
      <c r="B19" s="3">
        <f>'[1]PUESTOS Y TRABAJADORES'!Q24</f>
        <v>23879.24</v>
      </c>
    </row>
    <row r="20" spans="1:2" x14ac:dyDescent="0.25">
      <c r="A20" s="4" t="s">
        <v>17</v>
      </c>
      <c r="B20" s="3">
        <f>'[1]PUESTOS Y TRABAJADORES'!Q53</f>
        <v>27361.74</v>
      </c>
    </row>
    <row r="21" spans="1:2" x14ac:dyDescent="0.25">
      <c r="A21" s="4" t="s">
        <v>18</v>
      </c>
      <c r="B21" s="3">
        <f>'[1]PUESTOS Y TRABAJADORES'!Q34</f>
        <v>35299.040000000008</v>
      </c>
    </row>
    <row r="22" spans="1:2" x14ac:dyDescent="0.25">
      <c r="A22" s="4" t="s">
        <v>19</v>
      </c>
      <c r="B22" s="3">
        <f>'[1]PUESTOS Y TRABAJADORES'!Q55</f>
        <v>28079.24</v>
      </c>
    </row>
    <row r="23" spans="1:2" x14ac:dyDescent="0.25">
      <c r="A23" s="4" t="s">
        <v>20</v>
      </c>
      <c r="B23" s="3">
        <f>'[1]PUESTOS Y TRABAJADORES'!Q33</f>
        <v>29598.799999999999</v>
      </c>
    </row>
    <row r="24" spans="1:2" x14ac:dyDescent="0.25">
      <c r="A24" s="4" t="s">
        <v>21</v>
      </c>
      <c r="B24" s="3">
        <f>'[1]PUESTOS Y TRABAJADORES'!Q32</f>
        <v>23337.3</v>
      </c>
    </row>
    <row r="25" spans="1:2" x14ac:dyDescent="0.25">
      <c r="A25" s="4" t="s">
        <v>22</v>
      </c>
      <c r="B25" s="3">
        <f>'[1]PUESTOS Y TRABAJADORES'!Q89</f>
        <v>28881.3</v>
      </c>
    </row>
  </sheetData>
  <mergeCells count="1">
    <mergeCell ref="B1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Hoja1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