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0025326E-DBCC-4A9D-9B40-F74577662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B7" i="1"/>
  <c r="C7" i="1" l="1"/>
  <c r="D5" i="1" s="1"/>
  <c r="D3" i="1" l="1"/>
  <c r="D4" i="1"/>
  <c r="D6" i="1"/>
</calcChain>
</file>

<file path=xl/sharedStrings.xml><?xml version="1.0" encoding="utf-8"?>
<sst xmlns="http://schemas.openxmlformats.org/spreadsheetml/2006/main" count="10" uniqueCount="10">
  <si>
    <t>Tipo de Procedimiento</t>
  </si>
  <si>
    <t>Nº expedientes</t>
  </si>
  <si>
    <t>Importe total</t>
  </si>
  <si>
    <t>Porcentaje</t>
  </si>
  <si>
    <t>Abierto</t>
  </si>
  <si>
    <t>Negociado sin publicidad</t>
  </si>
  <si>
    <t>Contrato menor</t>
  </si>
  <si>
    <t>TOTAL</t>
  </si>
  <si>
    <t>Abierto simplificado</t>
  </si>
  <si>
    <t>Datos estadístico contrataciones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</si>
</sst>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1" applyNumberFormat="1" applyFo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ont="1"/>
    <xf numFmtId="0" fontId="2" fillId="0" borderId="0" xfId="0" applyFont="1"/>
    <xf numFmtId="8" fontId="2" fillId="0" borderId="0" xfId="0" applyNumberFormat="1" applyFont="1"/>
    <xf numFmtId="10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779CE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charts/_rels/chart1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chartUserShapes"/>
</Relationships>

</file>

<file path=xl/charts/_rels/chart2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chartUserShapes"/>
</Relationships>

</file>

<file path=xl/charts/_rels/chart3.xml.rels><?xml version="1.0" encoding="UTF-8" standalone="no"?>
<Relationships xmlns="http://schemas.openxmlformats.org/package/2006/relationships">
<Relationship Id="rId1" Target="style1.xml" Type="http://schemas.microsoft.com/office/2011/relationships/chartStyle"/>
<Relationship Id="rId2" Target="colors1.xml" Type="http://schemas.microsoft.com/office/2011/relationships/chartColorStyle"/>
<Relationship Id="rId3" Target="../drawings/drawing4.xml" Type="http://schemas.openxmlformats.org/officeDocument/2006/relationships/chartUserShape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Nº expedientes tramitados</a:t>
            </a:r>
          </a:p>
          <a:p>
            <a:pPr>
              <a:defRPr/>
            </a:pPr>
            <a:r>
              <a:rPr lang="en-US" sz="1600" baseline="0"/>
              <a:t>2021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Nº expedientes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344-4EC3-A92D-F8FF169C9E74}"/>
              </c:ext>
            </c:extLst>
          </c:dPt>
          <c:dLbls>
            <c:dLbl>
              <c:idx val="3"/>
              <c:layout>
                <c:manualLayout>
                  <c:x val="0"/>
                  <c:y val="-8.31000291630210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44-4EC3-A92D-F8FF169C9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Negociado sin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Hoja1!$B$3:$B$6</c:f>
              <c:numCache>
                <c:formatCode>General</c:formatCode>
                <c:ptCount val="4"/>
                <c:pt idx="0">
                  <c:v>15</c:v>
                </c:pt>
                <c:pt idx="1">
                  <c:v>23</c:v>
                </c:pt>
                <c:pt idx="2">
                  <c:v>7</c:v>
                </c:pt>
                <c:pt idx="3">
                  <c:v>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4-4EC3-A92D-F8FF169C9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3575552"/>
        <c:axId val="103577088"/>
      </c:barChart>
      <c:catAx>
        <c:axId val="10357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577088"/>
        <c:crosses val="autoZero"/>
        <c:auto val="1"/>
        <c:lblAlgn val="ctr"/>
        <c:lblOffset val="100"/>
        <c:noMultiLvlLbl val="0"/>
      </c:catAx>
      <c:valAx>
        <c:axId val="10357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357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Importe total (€)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Importe 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C0C-4120-8C09-E0E8115B9AC0}"/>
              </c:ext>
            </c:extLst>
          </c:dPt>
          <c:dPt>
            <c:idx val="1"/>
            <c:invertIfNegative val="0"/>
            <c:bubble3D val="0"/>
            <c:spPr>
              <a:solidFill>
                <a:srgbClr val="779CEF"/>
              </a:solidFill>
            </c:spPr>
            <c:extLst>
              <c:ext xmlns:c16="http://schemas.microsoft.com/office/drawing/2014/chart" uri="{C3380CC4-5D6E-409C-BE32-E72D297353CC}">
                <c16:uniqueId val="{00000001-AC0C-4120-8C09-E0E8115B9AC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C0C-4120-8C09-E0E8115B9AC0}"/>
              </c:ext>
            </c:extLst>
          </c:dPt>
          <c:dLbls>
            <c:dLbl>
              <c:idx val="0"/>
              <c:layout>
                <c:manualLayout>
                  <c:x val="6.6423206203505992E-3"/>
                  <c:y val="1.020851560221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C-4120-8C09-E0E8115B9AC0}"/>
                </c:ext>
              </c:extLst>
            </c:dLbl>
            <c:dLbl>
              <c:idx val="1"/>
              <c:layout>
                <c:manualLayout>
                  <c:x val="-6.0386461944832138E-4"/>
                  <c:y val="5.57888597258680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C-4120-8C09-E0E8115B9AC0}"/>
                </c:ext>
              </c:extLst>
            </c:dLbl>
            <c:dLbl>
              <c:idx val="2"/>
              <c:layout>
                <c:manualLayout>
                  <c:x val="0"/>
                  <c:y val="7.38880403240291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4D-4CED-AD72-BC1162692D73}"/>
                </c:ext>
              </c:extLst>
            </c:dLbl>
            <c:dLbl>
              <c:idx val="3"/>
              <c:layout>
                <c:manualLayout>
                  <c:x val="-7.9710129767179214E-3"/>
                  <c:y val="9.4889180519101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C-4120-8C09-E0E8115B9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Negociado sin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Hoja1!$C$3:$C$6</c:f>
              <c:numCache>
                <c:formatCode>#,##0.00\ "€"</c:formatCode>
                <c:ptCount val="4"/>
                <c:pt idx="0">
                  <c:v>1894255.41</c:v>
                </c:pt>
                <c:pt idx="1">
                  <c:v>4164040.4</c:v>
                </c:pt>
                <c:pt idx="2">
                  <c:v>1161283.32</c:v>
                </c:pt>
                <c:pt idx="3">
                  <c:v>8872172.8200000003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C-4120-8C09-E0E8115B9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03495552"/>
        <c:axId val="103497088"/>
      </c:barChart>
      <c:catAx>
        <c:axId val="10349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497088"/>
        <c:crosses val="autoZero"/>
        <c:auto val="1"/>
        <c:lblAlgn val="ctr"/>
        <c:lblOffset val="100"/>
        <c:noMultiLvlLbl val="0"/>
      </c:catAx>
      <c:valAx>
        <c:axId val="103497088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10349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% en volumen presupuestaria de contrataciones 2021</a:t>
            </a:r>
          </a:p>
        </c:rich>
      </c:tx>
      <c:layout>
        <c:manualLayout>
          <c:xMode val="edge"/>
          <c:yMode val="edge"/>
          <c:x val="5.9547700132298001E-2"/>
          <c:y val="5.0854172407156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568734413864155E-2"/>
          <c:y val="0.17331737633514102"/>
          <c:w val="0.72860453776321188"/>
          <c:h val="0.6391578629134685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084-4733-89C1-C6FC2DF4CFE9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084-4733-89C1-C6FC2DF4CFE9}"/>
              </c:ext>
            </c:extLst>
          </c:dPt>
          <c:dLbls>
            <c:dLbl>
              <c:idx val="1"/>
              <c:layout>
                <c:manualLayout>
                  <c:x val="-0.11454226381654319"/>
                  <c:y val="2.18378088933012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4-4733-89C1-C6FC2DF4CFE9}"/>
                </c:ext>
              </c:extLst>
            </c:dLbl>
            <c:dLbl>
              <c:idx val="3"/>
              <c:layout>
                <c:manualLayout>
                  <c:x val="0.20539196064706375"/>
                  <c:y val="-0.184331420026998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84-4733-89C1-C6FC2DF4CF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Abierto simplificado</c:v>
                </c:pt>
                <c:pt idx="2">
                  <c:v>Negociado sin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Hoja1!$D$3:$D$6</c:f>
              <c:numCache>
                <c:formatCode>0.00%</c:formatCode>
                <c:ptCount val="4"/>
                <c:pt idx="0">
                  <c:v>0.11771592154078661</c:v>
                </c:pt>
                <c:pt idx="1">
                  <c:v>0.25876861717347066</c:v>
                </c:pt>
                <c:pt idx="2">
                  <c:v>7.2166369678597991E-2</c:v>
                </c:pt>
                <c:pt idx="3">
                  <c:v>0.55134909160714474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4-4733-89C1-C6FC2DF4CFE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charts/chart2.xml" Type="http://schemas.openxmlformats.org/officeDocument/2006/relationships/chart"/>
<Relationship Id="rId3" Target="../media/image1.png" Type="http://schemas.openxmlformats.org/officeDocument/2006/relationships/image"/>
<Relationship Id="rId4" Target="../charts/chart3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66674</xdr:rowOff>
    </xdr:from>
    <xdr:to>
      <xdr:col>5</xdr:col>
      <xdr:colOff>323850</xdr:colOff>
      <xdr:row>25</xdr:row>
      <xdr:rowOff>171449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542924</xdr:colOff>
      <xdr:row>8</xdr:row>
      <xdr:rowOff>95249</xdr:rowOff>
    </xdr:from>
    <xdr:to>
      <xdr:col>14</xdr:col>
      <xdr:colOff>752475</xdr:colOff>
      <xdr:row>27</xdr:row>
      <xdr:rowOff>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219076</xdr:colOff>
      <xdr:row>0</xdr:row>
      <xdr:rowOff>66676</xdr:rowOff>
    </xdr:from>
    <xdr:to>
      <xdr:col>0</xdr:col>
      <xdr:colOff>1247776</xdr:colOff>
      <xdr:row>0</xdr:row>
      <xdr:rowOff>718287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079BB0-BB33-E755-F974-7C0493294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66676"/>
          <a:ext cx="1028700" cy="651611"/>
        </a:xfrm>
        <a:prstGeom prst="rect">
          <a:avLst/>
        </a:prstGeom>
      </xdr:spPr>
    </xdr:pic>
    <xdr:clientData/>
  </xdr:twoCellAnchor>
  <xdr:twoCellAnchor>
    <xdr:from>
      <xdr:col>0</xdr:col>
      <xdr:colOff>471486</xdr:colOff>
      <xdr:row>29</xdr:row>
      <xdr:rowOff>28575</xdr:rowOff>
    </xdr:from>
    <xdr:to>
      <xdr:col>5</xdr:col>
      <xdr:colOff>723900</xdr:colOff>
      <xdr:row>50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2CC02BB-2068-534C-DD0D-7DCE5F03E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0.82509</cdr:x>
      <cdr:y>0.02089</cdr:y>
    </cdr:from>
    <cdr:to>
      <cdr:x>0.99734</cdr:x>
      <cdr:y>0.21579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5C079BB0-BB33-E755-F974-7C049329423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27600" y="69850"/>
          <a:ext cx="1028700" cy="65161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0.84816</cdr:x>
      <cdr:y>0.00631</cdr:y>
    </cdr:from>
    <cdr:to>
      <cdr:x>0.99371</cdr:x>
      <cdr:y>0.1912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5C079BB0-BB33-E755-F974-7C049329423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994400" y="22225"/>
          <a:ext cx="1028700" cy="6516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0.82729</cdr:x>
      <cdr:y>0.01271</cdr:y>
    </cdr:from>
    <cdr:to>
      <cdr:x>0.99383</cdr:x>
      <cdr:y>0.17579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2B9DA065-3D34-83D0-9DEF-226E189DE43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10164" y="50800"/>
          <a:ext cx="1028700" cy="65161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topLeftCell="A18" workbookViewId="0">
      <selection activeCell="I40" sqref="I40"/>
    </sheetView>
  </sheetViews>
  <sheetFormatPr baseColWidth="10" defaultRowHeight="15" x14ac:dyDescent="0.25"/>
  <cols>
    <col min="1" max="1" width="23.85546875" customWidth="1"/>
    <col min="2" max="2" width="16.42578125" customWidth="1"/>
    <col min="3" max="3" width="19" customWidth="1"/>
    <col min="4" max="4" width="15.85546875" customWidth="1"/>
  </cols>
  <sheetData>
    <row r="1" spans="1:4" ht="60.75" customHeight="1" x14ac:dyDescent="0.25">
      <c r="B1" s="6" t="s">
        <v>9</v>
      </c>
      <c r="C1" s="7"/>
      <c r="D1" s="7"/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3" t="s">
        <v>4</v>
      </c>
      <c r="B3">
        <v>15</v>
      </c>
      <c r="C3" s="5">
        <v>1894255.41</v>
      </c>
      <c r="D3" s="1">
        <f>C3/C7</f>
        <v>0.11771592154078661</v>
      </c>
    </row>
    <row r="4" spans="1:4" x14ac:dyDescent="0.25">
      <c r="A4" s="3" t="s">
        <v>8</v>
      </c>
      <c r="B4">
        <v>23</v>
      </c>
      <c r="C4" s="5">
        <v>4164040.4</v>
      </c>
      <c r="D4" s="1">
        <f>C4/C7</f>
        <v>0.25876861717347066</v>
      </c>
    </row>
    <row r="5" spans="1:4" x14ac:dyDescent="0.25">
      <c r="A5" s="3" t="s">
        <v>5</v>
      </c>
      <c r="B5">
        <v>7</v>
      </c>
      <c r="C5" s="5">
        <v>1161283.32</v>
      </c>
      <c r="D5" s="1">
        <f>C5/C7</f>
        <v>7.2166369678597991E-2</v>
      </c>
    </row>
    <row r="6" spans="1:4" x14ac:dyDescent="0.25">
      <c r="A6" s="3" t="s">
        <v>6</v>
      </c>
      <c r="B6">
        <v>3078</v>
      </c>
      <c r="C6" s="8">
        <v>8872172.8200000003</v>
      </c>
      <c r="D6" s="1">
        <f>C6/C7</f>
        <v>0.55134909160714474</v>
      </c>
    </row>
    <row r="7" spans="1:4" x14ac:dyDescent="0.25">
      <c r="A7" s="4" t="s">
        <v>7</v>
      </c>
      <c r="B7" s="9">
        <f>B3+B4+B5+B6</f>
        <v>3123</v>
      </c>
      <c r="C7" s="10">
        <f>C3+C4+C5+C6</f>
        <v>16091751.949999999</v>
      </c>
      <c r="D7" s="11">
        <f>SUM(D3:D6)</f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