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795" windowHeight="8700"/>
  </bookViews>
  <sheets>
    <sheet name="ingresos 2016" sheetId="3" r:id="rId1"/>
    <sheet name="gastos economica 2016" sheetId="1" r:id="rId2"/>
  </sheets>
  <calcPr calcId="125725"/>
</workbook>
</file>

<file path=xl/calcChain.xml><?xml version="1.0" encoding="utf-8"?>
<calcChain xmlns="http://schemas.openxmlformats.org/spreadsheetml/2006/main">
  <c r="D6" i="3"/>
  <c r="D53"/>
  <c r="E53" s="1"/>
  <c r="D56"/>
  <c r="E56" s="1"/>
  <c r="C63"/>
  <c r="E9" i="1"/>
  <c r="E12"/>
  <c r="E16"/>
  <c r="E78" s="1"/>
  <c r="E21"/>
  <c r="F6" s="1"/>
  <c r="F78" s="1"/>
  <c r="E29"/>
  <c r="E62"/>
  <c r="F23" s="1"/>
  <c r="E70"/>
  <c r="F73"/>
  <c r="E75"/>
  <c r="D78"/>
  <c r="E63" i="3" l="1"/>
  <c r="D63"/>
</calcChain>
</file>

<file path=xl/sharedStrings.xml><?xml version="1.0" encoding="utf-8"?>
<sst xmlns="http://schemas.openxmlformats.org/spreadsheetml/2006/main" count="292" uniqueCount="222">
  <si>
    <t>ECONÓMICO</t>
  </si>
  <si>
    <t>PARTIDA</t>
  </si>
  <si>
    <t>DENOMINACIÓN</t>
  </si>
  <si>
    <t>IMPORTE</t>
  </si>
  <si>
    <t>PARTIDA 2016</t>
  </si>
  <si>
    <t>ARTÍCULO</t>
  </si>
  <si>
    <t>CAPÍTULO</t>
  </si>
  <si>
    <t xml:space="preserve">CAPITULO I: GASTOS DE PERSONAL </t>
  </si>
  <si>
    <t>920</t>
  </si>
  <si>
    <t>101.00</t>
  </si>
  <si>
    <t xml:space="preserve">RETRIBUCIONES GERENTE </t>
  </si>
  <si>
    <t>101.01</t>
  </si>
  <si>
    <t>RETRIBUCIONES OBJETIVOS GERENTE</t>
  </si>
  <si>
    <t>160</t>
  </si>
  <si>
    <t>130.00</t>
  </si>
  <si>
    <t>RETRIB. PERSONAL SERV. OPERATIVOS</t>
  </si>
  <si>
    <t>RETRIB. PERSONAL ADMON. GRAL.</t>
  </si>
  <si>
    <t>131</t>
  </si>
  <si>
    <t>RETRIBUCIÓN PERSONAL EVENTUAL</t>
  </si>
  <si>
    <t>150</t>
  </si>
  <si>
    <t>INCENT. PRODUCTIVIDAD SERV. OPERAT.</t>
  </si>
  <si>
    <t>INCENT. PRODUCTIVIDAD ADMON. GRAL.</t>
  </si>
  <si>
    <t>151.01</t>
  </si>
  <si>
    <t>GRATIFICACIONES ADMON. GRAL.</t>
  </si>
  <si>
    <t>151.02</t>
  </si>
  <si>
    <t>GRATIFICACIONES SERV. OPERATIVOS</t>
  </si>
  <si>
    <t>231</t>
  </si>
  <si>
    <t>160.00</t>
  </si>
  <si>
    <t>SEGURIDAD SOCIAL</t>
  </si>
  <si>
    <t>162.00</t>
  </si>
  <si>
    <t>FORMACIÓN PERS. SERV. OPERATIVOS</t>
  </si>
  <si>
    <t>FORMACIÓN PERS. ADMON. GRAL.</t>
  </si>
  <si>
    <t>162.04</t>
  </si>
  <si>
    <t>ACCIÓN SOCIAL PERSONAL LABORAL</t>
  </si>
  <si>
    <t>162.05</t>
  </si>
  <si>
    <t>SEGUROS PERSONAL LABORAL</t>
  </si>
  <si>
    <t>CAPITULO II: GASTOS CORRIENTES</t>
  </si>
  <si>
    <t>204</t>
  </si>
  <si>
    <t>"RENTING" VEHÍCULOS SERV. OPERAT.</t>
  </si>
  <si>
    <t>212</t>
  </si>
  <si>
    <t>CONSERVACIÓN DE EDIFICIOS</t>
  </si>
  <si>
    <t>213</t>
  </si>
  <si>
    <t>CONSERVACIÓN MAQUINARIA E INSTALAC.</t>
  </si>
  <si>
    <t>214</t>
  </si>
  <si>
    <t>CONSERVACIÓN DE VEHÍCULOS</t>
  </si>
  <si>
    <t>216</t>
  </si>
  <si>
    <t>CONSERVACIÓN EQUIPOS INFORMÁTICOS</t>
  </si>
  <si>
    <t>220.00</t>
  </si>
  <si>
    <t>MATERIAL OFICINA</t>
  </si>
  <si>
    <t>220.01</t>
  </si>
  <si>
    <t>LIBROS Y REVISTAS</t>
  </si>
  <si>
    <t>220.02</t>
  </si>
  <si>
    <t>MATERIAL INFORMATICO NO INVENTARIO</t>
  </si>
  <si>
    <t>221.00</t>
  </si>
  <si>
    <t>ENERGÍA ELÉCTRICA</t>
  </si>
  <si>
    <t>221.03</t>
  </si>
  <si>
    <t>COMBUSTIBLES Y CARBURANTES</t>
  </si>
  <si>
    <t>221.04</t>
  </si>
  <si>
    <t>VESTUARIO</t>
  </si>
  <si>
    <t>221.09</t>
  </si>
  <si>
    <t>REACTIVOS</t>
  </si>
  <si>
    <t>221.99</t>
  </si>
  <si>
    <t>OTROS SUMINISTROS</t>
  </si>
  <si>
    <t>222.00</t>
  </si>
  <si>
    <t>GASTOS TELÉFONOS SERV. OPERATIVOS</t>
  </si>
  <si>
    <t>GASTOS TELÉFONOS ADMON. GRAL.</t>
  </si>
  <si>
    <t>222.01</t>
  </si>
  <si>
    <t>COMUNICACIONES POSTALES</t>
  </si>
  <si>
    <t>224</t>
  </si>
  <si>
    <t>PRIMAS DE SEGUROS NO PERSONALES</t>
  </si>
  <si>
    <t>225</t>
  </si>
  <si>
    <t>TRIBUTOS</t>
  </si>
  <si>
    <t>226.02</t>
  </si>
  <si>
    <t>CAMPAÑAS CONCIENCIACIÓN AGUA</t>
  </si>
  <si>
    <t>226.03</t>
  </si>
  <si>
    <t>PUBLICACIÓN EN DIARIOS OFICIALES</t>
  </si>
  <si>
    <t>226.07</t>
  </si>
  <si>
    <t>OPOSICIONES Y PRUEBAS SELECTIVAS</t>
  </si>
  <si>
    <t>226.99</t>
  </si>
  <si>
    <t>OTROS GASTOS DIVERSOS Y ESPECIALES</t>
  </si>
  <si>
    <t>PRESUPUESTO 2016 ESTADO DE GASTOS</t>
  </si>
  <si>
    <t>CAPITULO II: GASTOS CORRIENTES (CONTINUACIÓN)</t>
  </si>
  <si>
    <t>227.061</t>
  </si>
  <si>
    <t>CONTRATO ANALÍTICAS</t>
  </si>
  <si>
    <t>227.062</t>
  </si>
  <si>
    <t>ANALÍTICAS EXTRAORDINARIAS</t>
  </si>
  <si>
    <t>227.063</t>
  </si>
  <si>
    <t>LIMPIEZA INDUSTRIAL EDAR</t>
  </si>
  <si>
    <t>227.064</t>
  </si>
  <si>
    <t>RETIRADA LODOS EDAR</t>
  </si>
  <si>
    <t>227.10</t>
  </si>
  <si>
    <t>PLAN DE SEGURIDAD Y SALUD</t>
  </si>
  <si>
    <t>227.99</t>
  </si>
  <si>
    <t>OTROS SERVICIOS EXTERNOS A EDAR</t>
  </si>
  <si>
    <t>SERVICIOS PREST. OTRAS EMPRESAS</t>
  </si>
  <si>
    <t>230.00</t>
  </si>
  <si>
    <t>GASTOS DE VIAJES DE ALTOS CARGOS</t>
  </si>
  <si>
    <t>230.10</t>
  </si>
  <si>
    <t>GASTOS VIAJES PERSONAL DIRECTIVO</t>
  </si>
  <si>
    <t>230.20</t>
  </si>
  <si>
    <t>GASTOS DE VIAJES DE PERSONAL</t>
  </si>
  <si>
    <t>231.00</t>
  </si>
  <si>
    <t>LOCOMOCION DE CARGOS ELECTIVOS</t>
  </si>
  <si>
    <t>231.10</t>
  </si>
  <si>
    <t>LOCOMOCION DEL PERSONAL DIRECTIVO</t>
  </si>
  <si>
    <t>231.20</t>
  </si>
  <si>
    <t>LOCOMOCIÓN DE PERSONAL</t>
  </si>
  <si>
    <t>CAPITULO VI: INVERSIONES REALES</t>
  </si>
  <si>
    <t>619.01</t>
  </si>
  <si>
    <t>INVERSIONES EN REPOSICIONES EN EDAR</t>
  </si>
  <si>
    <t>TOTAL PRESUPUESTO DE GASTOS</t>
  </si>
  <si>
    <t>CLASIF. ECONÓMICA</t>
  </si>
  <si>
    <t xml:space="preserve">             DENOMINACIÓN</t>
  </si>
  <si>
    <t>CONCEPTO 2016</t>
  </si>
  <si>
    <t>TRANSFERENCIAS CORRIENTES</t>
  </si>
  <si>
    <t>461.00</t>
  </si>
  <si>
    <t>DIPUTACIÓN PROV. MÁLAGA</t>
  </si>
  <si>
    <t>462.00</t>
  </si>
  <si>
    <t>ALCAUCIN</t>
  </si>
  <si>
    <t>462.01</t>
  </si>
  <si>
    <t>ALFARNATE</t>
  </si>
  <si>
    <t>462.02</t>
  </si>
  <si>
    <t>ALFARNATEJO</t>
  </si>
  <si>
    <t>462.03</t>
  </si>
  <si>
    <t>ALMACHAR- EL BORGE</t>
  </si>
  <si>
    <t>462.04</t>
  </si>
  <si>
    <t>ALOZAINA</t>
  </si>
  <si>
    <t>462.05</t>
  </si>
  <si>
    <t>ARCHIDONA</t>
  </si>
  <si>
    <t>462.06</t>
  </si>
  <si>
    <t>ARDALES</t>
  </si>
  <si>
    <t>462.08</t>
  </si>
  <si>
    <t>EL BURGO</t>
  </si>
  <si>
    <t>462.09</t>
  </si>
  <si>
    <t>CAMPILLOS</t>
  </si>
  <si>
    <t>462.10</t>
  </si>
  <si>
    <t>CANILLAS DE ACEITUNO</t>
  </si>
  <si>
    <t>462.11</t>
  </si>
  <si>
    <t>CANILLAS DE ALBAIDA</t>
  </si>
  <si>
    <t>462.12</t>
  </si>
  <si>
    <t>CAÑETE LA REAL</t>
  </si>
  <si>
    <t>462.13</t>
  </si>
  <si>
    <t>CASABERMEJA</t>
  </si>
  <si>
    <t>462.14</t>
  </si>
  <si>
    <t>COMPETA</t>
  </si>
  <si>
    <t>462.15</t>
  </si>
  <si>
    <t>CUEVAS BAJAS</t>
  </si>
  <si>
    <t>462.16</t>
  </si>
  <si>
    <t>CUTAR</t>
  </si>
  <si>
    <t>462.17</t>
  </si>
  <si>
    <t>FRIGILIANA</t>
  </si>
  <si>
    <t>462.18</t>
  </si>
  <si>
    <t>FUENTE DE PIEDRA</t>
  </si>
  <si>
    <t>462.19</t>
  </si>
  <si>
    <t>GAUCIN</t>
  </si>
  <si>
    <t>462.20</t>
  </si>
  <si>
    <t>HUMILLADERO</t>
  </si>
  <si>
    <t>462.21</t>
  </si>
  <si>
    <t>MACHARAVIAYA</t>
  </si>
  <si>
    <t>462.22</t>
  </si>
  <si>
    <t>PARAUTA</t>
  </si>
  <si>
    <t>462.23</t>
  </si>
  <si>
    <t>PERIANA</t>
  </si>
  <si>
    <t>462.24</t>
  </si>
  <si>
    <t>RIOGORDO</t>
  </si>
  <si>
    <t>462.25</t>
  </si>
  <si>
    <t>SAYALONGA</t>
  </si>
  <si>
    <t>462.26</t>
  </si>
  <si>
    <t>SEDELLA</t>
  </si>
  <si>
    <t>462.27</t>
  </si>
  <si>
    <t>SERRATO</t>
  </si>
  <si>
    <t>462.28</t>
  </si>
  <si>
    <t>TOLOX</t>
  </si>
  <si>
    <t>462.29</t>
  </si>
  <si>
    <t>TOTALAN</t>
  </si>
  <si>
    <t>462.30</t>
  </si>
  <si>
    <t>VALLE DE ABDALAJIS</t>
  </si>
  <si>
    <t>462.31</t>
  </si>
  <si>
    <t>VILLANUEVA DE LA CONCEPCIÓN</t>
  </si>
  <si>
    <t>462.33</t>
  </si>
  <si>
    <t>YUNQUERA</t>
  </si>
  <si>
    <t>462.34</t>
  </si>
  <si>
    <t>ARRIATE</t>
  </si>
  <si>
    <t>462.35</t>
  </si>
  <si>
    <t>ARCHIDONA EBAR</t>
  </si>
  <si>
    <t>462.36</t>
  </si>
  <si>
    <t>COMARES</t>
  </si>
  <si>
    <t>462.37</t>
  </si>
  <si>
    <t>ALGATOCÍN EDAR CAMPING</t>
  </si>
  <si>
    <t>462.38</t>
  </si>
  <si>
    <t>COMARES EBAR</t>
  </si>
  <si>
    <t>462.39</t>
  </si>
  <si>
    <t>COLMENAR EDAR POLÍG. INDUSTRIAL</t>
  </si>
  <si>
    <t>462.40</t>
  </si>
  <si>
    <t>ALMOGÍA</t>
  </si>
  <si>
    <t>462.41</t>
  </si>
  <si>
    <t>ALAMEDA</t>
  </si>
  <si>
    <t>462.42</t>
  </si>
  <si>
    <t>VILLANUEVA DEL ROSARIO</t>
  </si>
  <si>
    <t>462.43</t>
  </si>
  <si>
    <t>ALMOGÍA EBAR</t>
  </si>
  <si>
    <t>462.44</t>
  </si>
  <si>
    <t>CUEVAS DE SAN MARCOS</t>
  </si>
  <si>
    <t>462.45</t>
  </si>
  <si>
    <t xml:space="preserve">COLMENAR </t>
  </si>
  <si>
    <t>462.46</t>
  </si>
  <si>
    <t>CUEVAS DEL BECERRO</t>
  </si>
  <si>
    <t>462.47</t>
  </si>
  <si>
    <t>TEBA</t>
  </si>
  <si>
    <t>462.99</t>
  </si>
  <si>
    <t>REINTEGRO FACT. ELÉCTRICA EDAR</t>
  </si>
  <si>
    <t>INGRESOS PATRIMONIALES</t>
  </si>
  <si>
    <t>521.00</t>
  </si>
  <si>
    <t>INTERESES DE CUENTAS CTES.</t>
  </si>
  <si>
    <t>OPERACIONES DE CAPITAL</t>
  </si>
  <si>
    <t>TRANSFERENCIAS DE CAPITAL</t>
  </si>
  <si>
    <t>761.00</t>
  </si>
  <si>
    <t>SUBVENCIÓN DIPUTACIÓN PROVINCIAL</t>
  </si>
  <si>
    <t>TOTAL INGRESOS PRESUPUESTO</t>
  </si>
  <si>
    <t>ESTADO DE GASTOS</t>
  </si>
  <si>
    <t>PRESUPUESTOS GENERALES 2016</t>
  </si>
  <si>
    <t>ESTADO DE INGRESOS</t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</si>
</sst>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4" formatCode="#,##0.00\ [$€-1]"/>
    <numFmt numFmtId="165" formatCode="#,##0.00\ &quot;€&quot;"/>
    <numFmt numFmtId="166" formatCode="#,##0.00\ _€"/>
  </numFmts>
  <fonts count="19">
    <font>
      <sz val="10"/>
      <name val="Arial"/>
    </font>
    <font>
      <sz val="10"/>
      <name val="Arial"/>
    </font>
    <font>
      <sz val="8"/>
      <name val="Arial"/>
    </font>
    <font>
      <b/>
      <u/>
      <sz val="12"/>
      <name val="Arial"/>
      <family val="2"/>
    </font>
    <font>
      <b/>
      <u/>
      <sz val="14"/>
      <name val="Arial"/>
      <family val="2"/>
    </font>
    <font>
      <b/>
      <u/>
      <sz val="10"/>
      <name val="Arial"/>
      <family val="2"/>
    </font>
    <font>
      <u/>
      <sz val="10"/>
      <name val="Arial"/>
    </font>
    <font>
      <b/>
      <sz val="10"/>
      <name val="Arial"/>
      <family val="2"/>
    </font>
    <font>
      <b/>
      <u/>
      <sz val="10"/>
      <color indexed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0"/>
      <name val="Arial"/>
    </font>
    <font>
      <b/>
      <u/>
      <sz val="8"/>
      <name val="Arial"/>
      <family val="2"/>
    </font>
    <font>
      <sz val="10"/>
      <color indexed="8"/>
      <name val="Arial"/>
      <family val="2"/>
    </font>
    <font>
      <u/>
      <sz val="10"/>
      <color indexed="10"/>
      <name val="Arial"/>
      <family val="2"/>
    </font>
    <font>
      <sz val="10"/>
      <color indexed="10"/>
      <name val="Arial"/>
      <family val="2"/>
    </font>
    <font>
      <b/>
      <i/>
      <u/>
      <sz val="10"/>
      <name val="Arial"/>
      <family val="2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49" fontId="0" fillId="0" borderId="4" xfId="0" applyNumberFormat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vertical="center"/>
    </xf>
    <xf numFmtId="4" fontId="1" fillId="0" borderId="5" xfId="0" applyNumberFormat="1" applyFont="1" applyFill="1" applyBorder="1" applyAlignment="1" applyProtection="1"/>
    <xf numFmtId="49" fontId="6" fillId="0" borderId="0" xfId="0" applyNumberFormat="1" applyFont="1" applyFill="1" applyBorder="1" applyAlignment="1" applyProtection="1">
      <alignment horizontal="center"/>
    </xf>
    <xf numFmtId="3" fontId="6" fillId="0" borderId="0" xfId="0" applyNumberFormat="1" applyFont="1" applyFill="1" applyBorder="1" applyAlignment="1" applyProtection="1"/>
    <xf numFmtId="4" fontId="1" fillId="0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>
      <alignment horizontal="center"/>
    </xf>
    <xf numFmtId="4" fontId="7" fillId="0" borderId="5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4" fontId="5" fillId="0" borderId="5" xfId="0" applyNumberFormat="1" applyFont="1" applyFill="1" applyBorder="1" applyAlignment="1" applyProtection="1"/>
    <xf numFmtId="0" fontId="7" fillId="0" borderId="6" xfId="0" applyNumberFormat="1" applyFont="1" applyFill="1" applyBorder="1" applyAlignment="1" applyProtection="1"/>
    <xf numFmtId="4" fontId="8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49" fontId="9" fillId="0" borderId="4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 applyProtection="1">
      <alignment horizontal="center"/>
    </xf>
    <xf numFmtId="3" fontId="9" fillId="0" borderId="0" xfId="0" applyNumberFormat="1" applyFont="1" applyFill="1" applyBorder="1" applyAlignment="1" applyProtection="1"/>
    <xf numFmtId="4" fontId="7" fillId="0" borderId="0" xfId="0" applyNumberFormat="1" applyFont="1" applyFill="1" applyBorder="1" applyAlignment="1" applyProtection="1"/>
    <xf numFmtId="3" fontId="7" fillId="0" borderId="6" xfId="0" applyNumberFormat="1" applyFont="1" applyFill="1" applyBorder="1" applyAlignment="1" applyProtection="1"/>
    <xf numFmtId="49" fontId="0" fillId="0" borderId="0" xfId="0" applyNumberFormat="1" applyBorder="1" applyAlignment="1">
      <alignment horizontal="center"/>
    </xf>
    <xf numFmtId="0" fontId="0" fillId="0" borderId="0" xfId="0" applyBorder="1"/>
    <xf numFmtId="4" fontId="7" fillId="0" borderId="0" xfId="0" applyNumberFormat="1" applyFont="1" applyBorder="1"/>
    <xf numFmtId="164" fontId="5" fillId="0" borderId="0" xfId="0" applyNumberFormat="1" applyFont="1" applyFill="1" applyBorder="1" applyAlignment="1" applyProtection="1"/>
    <xf numFmtId="4" fontId="8" fillId="0" borderId="7" xfId="0" applyNumberFormat="1" applyFont="1" applyFill="1" applyBorder="1" applyAlignment="1" applyProtection="1"/>
    <xf numFmtId="166" fontId="7" fillId="0" borderId="0" xfId="0" applyNumberFormat="1" applyFont="1" applyFill="1" applyBorder="1" applyAlignment="1" applyProtection="1"/>
    <xf numFmtId="0" fontId="7" fillId="0" borderId="0" xfId="0" applyFont="1"/>
    <xf numFmtId="49" fontId="9" fillId="0" borderId="0" xfId="0" applyNumberFormat="1" applyFont="1" applyBorder="1" applyAlignment="1">
      <alignment horizontal="center"/>
    </xf>
    <xf numFmtId="3" fontId="10" fillId="0" borderId="0" xfId="0" applyNumberFormat="1" applyFont="1" applyFill="1" applyBorder="1" applyAlignment="1" applyProtection="1"/>
    <xf numFmtId="49" fontId="0" fillId="0" borderId="8" xfId="0" applyNumberFormat="1" applyBorder="1" applyAlignment="1">
      <alignment horizontal="center"/>
    </xf>
    <xf numFmtId="49" fontId="1" fillId="0" borderId="9" xfId="0" applyNumberFormat="1" applyFont="1" applyFill="1" applyBorder="1" applyAlignment="1" applyProtection="1">
      <alignment horizontal="center"/>
    </xf>
    <xf numFmtId="3" fontId="11" fillId="0" borderId="9" xfId="0" applyNumberFormat="1" applyFont="1" applyFill="1" applyBorder="1" applyAlignment="1" applyProtection="1"/>
    <xf numFmtId="4" fontId="5" fillId="0" borderId="9" xfId="0" applyNumberFormat="1" applyFont="1" applyFill="1" applyBorder="1" applyAlignment="1" applyProtection="1"/>
    <xf numFmtId="4" fontId="5" fillId="0" borderId="10" xfId="0" applyNumberFormat="1" applyFont="1" applyFill="1" applyBorder="1" applyAlignment="1" applyProtection="1"/>
    <xf numFmtId="49" fontId="12" fillId="0" borderId="4" xfId="0" applyNumberFormat="1" applyFont="1" applyFill="1" applyBorder="1" applyAlignment="1" applyProtection="1">
      <alignment horizontal="center" wrapText="1" shrinkToFit="1"/>
    </xf>
    <xf numFmtId="3" fontId="5" fillId="0" borderId="0" xfId="0" applyNumberFormat="1" applyFont="1" applyFill="1" applyBorder="1" applyAlignment="1" applyProtection="1">
      <alignment horizontal="left"/>
    </xf>
    <xf numFmtId="3" fontId="5" fillId="0" borderId="0" xfId="0" applyNumberFormat="1" applyFont="1" applyFill="1" applyBorder="1" applyAlignment="1" applyProtection="1"/>
    <xf numFmtId="164" fontId="5" fillId="0" borderId="0" xfId="0" applyNumberFormat="1" applyFont="1" applyFill="1" applyBorder="1" applyAlignment="1" applyProtection="1">
      <alignment horizontal="center"/>
    </xf>
    <xf numFmtId="164" fontId="5" fillId="0" borderId="5" xfId="0" applyNumberFormat="1" applyFont="1" applyFill="1" applyBorder="1" applyAlignment="1" applyProtection="1"/>
    <xf numFmtId="49" fontId="9" fillId="0" borderId="4" xfId="0" applyNumberFormat="1" applyFont="1" applyFill="1" applyBorder="1" applyAlignment="1" applyProtection="1">
      <alignment horizontal="center"/>
    </xf>
    <xf numFmtId="164" fontId="7" fillId="0" borderId="0" xfId="0" applyNumberFormat="1" applyFont="1" applyFill="1" applyBorder="1" applyAlignment="1" applyProtection="1"/>
    <xf numFmtId="164" fontId="7" fillId="0" borderId="5" xfId="0" applyNumberFormat="1" applyFont="1" applyFill="1" applyBorder="1" applyAlignment="1" applyProtection="1"/>
    <xf numFmtId="49" fontId="9" fillId="0" borderId="4" xfId="2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left"/>
    </xf>
    <xf numFmtId="165" fontId="13" fillId="0" borderId="0" xfId="1" applyNumberFormat="1" applyFont="1" applyFill="1" applyBorder="1" applyAlignment="1"/>
    <xf numFmtId="49" fontId="9" fillId="0" borderId="4" xfId="2" applyNumberFormat="1" applyFont="1" applyBorder="1" applyAlignment="1">
      <alignment horizontal="center" vertical="center"/>
    </xf>
    <xf numFmtId="165" fontId="13" fillId="0" borderId="0" xfId="0" applyNumberFormat="1" applyFont="1" applyFill="1" applyBorder="1" applyAlignment="1"/>
    <xf numFmtId="164" fontId="7" fillId="0" borderId="5" xfId="0" applyNumberFormat="1" applyFont="1" applyBorder="1"/>
    <xf numFmtId="0" fontId="9" fillId="0" borderId="4" xfId="2" applyFont="1" applyBorder="1" applyAlignment="1">
      <alignment horizontal="center"/>
    </xf>
    <xf numFmtId="165" fontId="9" fillId="0" borderId="0" xfId="0" applyNumberFormat="1" applyFont="1" applyFill="1" applyBorder="1" applyAlignment="1" applyProtection="1"/>
    <xf numFmtId="165" fontId="14" fillId="0" borderId="0" xfId="0" applyNumberFormat="1" applyFont="1" applyFill="1" applyBorder="1" applyAlignment="1" applyProtection="1"/>
    <xf numFmtId="165" fontId="15" fillId="0" borderId="0" xfId="0" applyNumberFormat="1" applyFont="1" applyFill="1" applyBorder="1" applyAlignment="1" applyProtection="1"/>
    <xf numFmtId="165" fontId="9" fillId="0" borderId="0" xfId="0" applyNumberFormat="1" applyFont="1" applyFill="1" applyBorder="1" applyAlignment="1" applyProtection="1">
      <alignment horizontal="right"/>
    </xf>
    <xf numFmtId="164" fontId="8" fillId="0" borderId="0" xfId="0" applyNumberFormat="1" applyFont="1" applyFill="1" applyBorder="1" applyAlignment="1" applyProtection="1"/>
    <xf numFmtId="49" fontId="9" fillId="0" borderId="8" xfId="0" applyNumberFormat="1" applyFont="1" applyFill="1" applyBorder="1" applyAlignment="1" applyProtection="1">
      <alignment horizontal="center"/>
    </xf>
    <xf numFmtId="3" fontId="16" fillId="0" borderId="9" xfId="0" applyNumberFormat="1" applyFont="1" applyFill="1" applyBorder="1" applyAlignment="1" applyProtection="1"/>
    <xf numFmtId="164" fontId="5" fillId="0" borderId="9" xfId="0" applyNumberFormat="1" applyFont="1" applyFill="1" applyBorder="1" applyAlignment="1" applyProtection="1"/>
    <xf numFmtId="164" fontId="7" fillId="0" borderId="9" xfId="0" applyNumberFormat="1" applyFont="1" applyFill="1" applyBorder="1" applyAlignment="1" applyProtection="1"/>
    <xf numFmtId="164" fontId="7" fillId="0" borderId="10" xfId="0" applyNumberFormat="1" applyFont="1" applyFill="1" applyBorder="1" applyAlignment="1" applyProtection="1"/>
    <xf numFmtId="3" fontId="4" fillId="0" borderId="0" xfId="0" applyNumberFormat="1" applyFont="1" applyFill="1" applyBorder="1" applyAlignment="1" applyProtection="1">
      <alignment horizontal="center" vertical="center"/>
    </xf>
    <xf numFmtId="3" fontId="4" fillId="0" borderId="5" xfId="0" applyNumberFormat="1" applyFont="1" applyFill="1" applyBorder="1" applyAlignment="1" applyProtection="1">
      <alignment horizontal="center" vertical="center"/>
    </xf>
    <xf numFmtId="3" fontId="17" fillId="0" borderId="0" xfId="0" applyNumberFormat="1" applyFont="1" applyFill="1" applyBorder="1" applyAlignment="1" applyProtection="1">
      <alignment horizontal="center" vertical="center"/>
    </xf>
    <xf numFmtId="164" fontId="18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3" fontId="17" fillId="0" borderId="4" xfId="0" applyNumberFormat="1" applyFont="1" applyFill="1" applyBorder="1" applyAlignment="1" applyProtection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_Aportaciones 2006" xfId="2"/>
  </cellStyles>
  <dxfs count="0"/>
  <tableStyles count="0" defaultTableStyle="TableStyleMedium9" defaultPivotStyle="PivotStyleLight16"/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theme/theme1.xml" Type="http://schemas.openxmlformats.org/officeDocument/2006/relationships/theme"/>
<Relationship Id="rId4" Target="styles.xml" Type="http://schemas.openxmlformats.org/officeDocument/2006/relationships/styles"/>
<Relationship Id="rId5" Target="sharedStrings.xml" Type="http://schemas.openxmlformats.org/officeDocument/2006/relationships/sharedStrings"/>
<Relationship Id="rId6" Target="calcChain.xml" Type="http://schemas.openxmlformats.org/officeDocument/2006/relationships/calcChain"/>
</Relationships>

</file>

<file path=xl/drawings/_rels/drawing1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/Relationships>

</file>

<file path=xl/drawings/_rels/drawing2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/Relationships>

</file>

<file path=xl/drawings/_rels/vmlDrawing1.vml.rels><?xml version="1.0" encoding="UTF-8" standalone="no"?>
<Relationships xmlns="http://schemas.openxmlformats.org/package/2006/relationships">
<Relationship Id="rId1" Target="../media/image2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2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57150</xdr:rowOff>
    </xdr:from>
    <xdr:to>
      <xdr:col>1</xdr:col>
      <xdr:colOff>583199</xdr:colOff>
      <xdr:row>0</xdr:row>
      <xdr:rowOff>600075</xdr:rowOff>
    </xdr:to>
    <xdr:pic>
      <xdr:nvPicPr>
        <xdr:cNvPr id="3" name="2 Imagen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57150"/>
          <a:ext cx="121184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76198</xdr:colOff>
      <xdr:row>0</xdr:row>
      <xdr:rowOff>85725</xdr:rowOff>
    </xdr:from>
    <xdr:to>
      <xdr:col>2</xdr:col>
      <xdr:colOff>112618</xdr:colOff>
      <xdr:row>0</xdr:row>
      <xdr:rowOff>657225</xdr:rowOff>
    </xdr:to>
    <xdr:pic>
      <xdr:nvPicPr>
        <xdr:cNvPr id="2" name="2 Imagen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198" y="85725"/>
          <a:ext cx="113179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workbookViewId="0">
      <selection activeCell="N6" sqref="N6"/>
    </sheetView>
  </sheetViews>
  <sheetFormatPr baseColWidth="10" defaultRowHeight="12.75"/>
  <cols>
    <col min="2" max="2" width="36.5703125" customWidth="1"/>
    <col min="3" max="3" width="15.85546875" bestFit="1" customWidth="1"/>
    <col min="4" max="5" width="13.28515625" bestFit="1" customWidth="1"/>
  </cols>
  <sheetData>
    <row r="1" spans="1:5" ht="52.5" customHeight="1">
      <c r="A1" s="67" t="s">
        <v>220</v>
      </c>
      <c r="B1" s="68"/>
      <c r="C1" s="68"/>
      <c r="D1" s="68"/>
      <c r="E1" s="69"/>
    </row>
    <row r="2" spans="1:5" ht="33" customHeight="1">
      <c r="A2" s="66" t="s">
        <v>221</v>
      </c>
      <c r="B2" s="60"/>
      <c r="C2" s="60"/>
      <c r="D2" s="60"/>
      <c r="E2" s="61"/>
    </row>
    <row r="3" spans="1:5" ht="38.25" customHeight="1">
      <c r="A3" s="35" t="s">
        <v>111</v>
      </c>
      <c r="B3" s="36" t="s">
        <v>112</v>
      </c>
      <c r="C3" s="37" t="s">
        <v>113</v>
      </c>
      <c r="D3" s="38" t="s">
        <v>5</v>
      </c>
      <c r="E3" s="39" t="s">
        <v>6</v>
      </c>
    </row>
    <row r="4" spans="1:5" ht="17.100000000000001" customHeight="1">
      <c r="A4" s="40"/>
      <c r="B4" s="18"/>
      <c r="C4" s="41"/>
      <c r="D4" s="41"/>
      <c r="E4" s="42"/>
    </row>
    <row r="5" spans="1:5" ht="17.100000000000001" customHeight="1">
      <c r="A5" s="40"/>
      <c r="B5" s="37" t="s">
        <v>114</v>
      </c>
      <c r="C5" s="41"/>
      <c r="D5" s="41"/>
      <c r="E5" s="42"/>
    </row>
    <row r="6" spans="1:5" ht="17.100000000000001" customHeight="1">
      <c r="A6" s="43" t="s">
        <v>115</v>
      </c>
      <c r="B6" s="44" t="s">
        <v>116</v>
      </c>
      <c r="C6" s="45">
        <v>768676.46</v>
      </c>
      <c r="D6" s="41">
        <f>SUM(C6)</f>
        <v>768676.46</v>
      </c>
      <c r="E6" s="42"/>
    </row>
    <row r="7" spans="1:5" ht="17.100000000000001" customHeight="1">
      <c r="A7" s="43" t="s">
        <v>117</v>
      </c>
      <c r="B7" s="44" t="s">
        <v>118</v>
      </c>
      <c r="C7" s="45">
        <v>12644.59</v>
      </c>
      <c r="D7" s="41"/>
      <c r="E7" s="42"/>
    </row>
    <row r="8" spans="1:5" ht="17.100000000000001" customHeight="1">
      <c r="A8" s="46" t="s">
        <v>119</v>
      </c>
      <c r="B8" s="44" t="s">
        <v>120</v>
      </c>
      <c r="C8" s="47">
        <v>16660.900000000001</v>
      </c>
      <c r="D8" s="41"/>
      <c r="E8" s="42"/>
    </row>
    <row r="9" spans="1:5" ht="17.100000000000001" customHeight="1">
      <c r="A9" s="46" t="s">
        <v>121</v>
      </c>
      <c r="B9" s="44" t="s">
        <v>122</v>
      </c>
      <c r="C9" s="45">
        <v>1911.48</v>
      </c>
      <c r="D9" s="41"/>
      <c r="E9" s="42"/>
    </row>
    <row r="10" spans="1:5" ht="17.100000000000001" customHeight="1">
      <c r="A10" s="46" t="s">
        <v>123</v>
      </c>
      <c r="B10" s="44" t="s">
        <v>124</v>
      </c>
      <c r="C10" s="45">
        <v>22461.96</v>
      </c>
      <c r="D10" s="41"/>
      <c r="E10" s="42"/>
    </row>
    <row r="11" spans="1:5" ht="17.100000000000001" customHeight="1">
      <c r="A11" s="46" t="s">
        <v>125</v>
      </c>
      <c r="B11" s="44" t="s">
        <v>126</v>
      </c>
      <c r="C11" s="45">
        <v>19041.349999999999</v>
      </c>
      <c r="D11" s="41"/>
      <c r="E11" s="42"/>
    </row>
    <row r="12" spans="1:5" ht="17.100000000000001" customHeight="1">
      <c r="A12" s="46" t="s">
        <v>127</v>
      </c>
      <c r="B12" s="44" t="s">
        <v>128</v>
      </c>
      <c r="C12" s="47">
        <v>59503.31</v>
      </c>
      <c r="D12" s="41"/>
      <c r="E12" s="42"/>
    </row>
    <row r="13" spans="1:5" ht="17.100000000000001" customHeight="1">
      <c r="A13" s="46" t="s">
        <v>129</v>
      </c>
      <c r="B13" s="44" t="s">
        <v>130</v>
      </c>
      <c r="C13" s="45">
        <v>21198.41</v>
      </c>
      <c r="D13" s="41"/>
      <c r="E13" s="42"/>
    </row>
    <row r="14" spans="1:5" ht="17.100000000000001" customHeight="1">
      <c r="A14" s="46" t="s">
        <v>131</v>
      </c>
      <c r="B14" s="44" t="s">
        <v>132</v>
      </c>
      <c r="C14" s="45">
        <v>15619.59</v>
      </c>
      <c r="D14" s="41"/>
      <c r="E14" s="42"/>
    </row>
    <row r="15" spans="1:5" ht="17.100000000000001" customHeight="1">
      <c r="A15" s="46" t="s">
        <v>133</v>
      </c>
      <c r="B15" s="44" t="s">
        <v>134</v>
      </c>
      <c r="C15" s="45">
        <v>59503.32</v>
      </c>
      <c r="D15" s="41"/>
      <c r="E15" s="42"/>
    </row>
    <row r="16" spans="1:5" ht="17.100000000000001" customHeight="1">
      <c r="A16" s="46" t="s">
        <v>135</v>
      </c>
      <c r="B16" s="44" t="s">
        <v>136</v>
      </c>
      <c r="C16" s="45">
        <v>12644.59</v>
      </c>
      <c r="D16" s="41"/>
      <c r="E16" s="42"/>
    </row>
    <row r="17" spans="1:5" ht="17.100000000000001" customHeight="1">
      <c r="A17" s="46" t="s">
        <v>137</v>
      </c>
      <c r="B17" s="44" t="s">
        <v>138</v>
      </c>
      <c r="C17" s="47">
        <v>5206.54</v>
      </c>
      <c r="D17" s="41"/>
      <c r="E17" s="42"/>
    </row>
    <row r="18" spans="1:5" ht="17.100000000000001" customHeight="1">
      <c r="A18" s="46" t="s">
        <v>139</v>
      </c>
      <c r="B18" s="44" t="s">
        <v>140</v>
      </c>
      <c r="C18" s="45">
        <v>17107.64</v>
      </c>
      <c r="D18" s="41"/>
      <c r="E18" s="42"/>
    </row>
    <row r="19" spans="1:5" ht="17.100000000000001" customHeight="1">
      <c r="A19" s="46" t="s">
        <v>141</v>
      </c>
      <c r="B19" s="44" t="s">
        <v>142</v>
      </c>
      <c r="C19" s="45">
        <v>17107.64</v>
      </c>
      <c r="D19" s="41"/>
      <c r="E19" s="42"/>
    </row>
    <row r="20" spans="1:5" ht="17.100000000000001" customHeight="1">
      <c r="A20" s="46" t="s">
        <v>143</v>
      </c>
      <c r="B20" s="44" t="s">
        <v>144</v>
      </c>
      <c r="C20" s="45">
        <v>17107.64</v>
      </c>
      <c r="D20" s="41"/>
      <c r="E20" s="48"/>
    </row>
    <row r="21" spans="1:5" ht="17.100000000000001" customHeight="1">
      <c r="A21" s="46" t="s">
        <v>145</v>
      </c>
      <c r="B21" s="44" t="s">
        <v>146</v>
      </c>
      <c r="C21" s="45">
        <v>11082.08</v>
      </c>
      <c r="D21" s="41"/>
      <c r="E21" s="48"/>
    </row>
    <row r="22" spans="1:5" ht="17.100000000000001" customHeight="1">
      <c r="A22" s="46" t="s">
        <v>147</v>
      </c>
      <c r="B22" s="44" t="s">
        <v>148</v>
      </c>
      <c r="C22" s="45">
        <v>4463.08</v>
      </c>
      <c r="D22" s="41"/>
      <c r="E22" s="48"/>
    </row>
    <row r="23" spans="1:5" ht="17.100000000000001" customHeight="1">
      <c r="A23" s="46" t="s">
        <v>149</v>
      </c>
      <c r="B23" s="44" t="s">
        <v>150</v>
      </c>
      <c r="C23" s="47">
        <v>24706.83</v>
      </c>
      <c r="D23" s="41"/>
      <c r="E23" s="48"/>
    </row>
    <row r="24" spans="1:5" ht="17.100000000000001" customHeight="1">
      <c r="A24" s="46" t="s">
        <v>151</v>
      </c>
      <c r="B24" s="44" t="s">
        <v>152</v>
      </c>
      <c r="C24" s="47">
        <v>20003.73</v>
      </c>
      <c r="D24" s="41"/>
      <c r="E24" s="48"/>
    </row>
    <row r="25" spans="1:5" ht="17.100000000000001" customHeight="1">
      <c r="A25" s="46" t="s">
        <v>153</v>
      </c>
      <c r="B25" s="44" t="s">
        <v>154</v>
      </c>
      <c r="C25" s="47">
        <v>14876.1</v>
      </c>
      <c r="D25" s="41"/>
      <c r="E25" s="48"/>
    </row>
    <row r="26" spans="1:5" ht="17.100000000000001" customHeight="1">
      <c r="A26" s="46" t="s">
        <v>155</v>
      </c>
      <c r="B26" s="44" t="s">
        <v>156</v>
      </c>
      <c r="C26" s="45">
        <v>20826.099999999999</v>
      </c>
      <c r="D26" s="41"/>
      <c r="E26" s="48"/>
    </row>
    <row r="27" spans="1:5" ht="17.100000000000001" customHeight="1">
      <c r="A27" s="46" t="s">
        <v>157</v>
      </c>
      <c r="B27" s="44" t="s">
        <v>158</v>
      </c>
      <c r="C27" s="45">
        <v>2773.87</v>
      </c>
      <c r="D27" s="41"/>
      <c r="E27" s="48"/>
    </row>
    <row r="28" spans="1:5" ht="17.100000000000001" customHeight="1">
      <c r="A28" s="46" t="s">
        <v>159</v>
      </c>
      <c r="B28" s="44" t="s">
        <v>160</v>
      </c>
      <c r="C28" s="47">
        <v>1761.44</v>
      </c>
      <c r="D28" s="41"/>
      <c r="E28" s="48"/>
    </row>
    <row r="29" spans="1:5" ht="17.100000000000001" customHeight="1">
      <c r="A29" s="46" t="s">
        <v>161</v>
      </c>
      <c r="B29" s="44" t="s">
        <v>162</v>
      </c>
      <c r="C29" s="45">
        <v>17776.66</v>
      </c>
      <c r="D29" s="41"/>
      <c r="E29" s="48"/>
    </row>
    <row r="30" spans="1:5" ht="17.100000000000001" customHeight="1">
      <c r="A30" s="46" t="s">
        <v>163</v>
      </c>
      <c r="B30" s="44" t="s">
        <v>164</v>
      </c>
      <c r="C30" s="45">
        <v>20003.740000000002</v>
      </c>
      <c r="D30" s="41"/>
      <c r="E30" s="48"/>
    </row>
    <row r="31" spans="1:5" ht="17.100000000000001" customHeight="1">
      <c r="A31" s="46" t="s">
        <v>165</v>
      </c>
      <c r="B31" s="44" t="s">
        <v>166</v>
      </c>
      <c r="C31" s="45">
        <v>6694.6</v>
      </c>
      <c r="D31" s="41"/>
      <c r="E31" s="48"/>
    </row>
    <row r="32" spans="1:5" ht="17.100000000000001" customHeight="1">
      <c r="A32" s="46" t="s">
        <v>167</v>
      </c>
      <c r="B32" s="44" t="s">
        <v>168</v>
      </c>
      <c r="C32" s="45">
        <v>3347.3</v>
      </c>
      <c r="D32" s="41"/>
      <c r="E32" s="48"/>
    </row>
    <row r="33" spans="1:5" ht="17.100000000000001" customHeight="1">
      <c r="A33" s="46" t="s">
        <v>169</v>
      </c>
      <c r="B33" s="44" t="s">
        <v>170</v>
      </c>
      <c r="C33" s="47">
        <v>4463.07</v>
      </c>
      <c r="D33" s="41"/>
      <c r="E33" s="48"/>
    </row>
    <row r="34" spans="1:5" ht="17.100000000000001" customHeight="1">
      <c r="A34" s="46" t="s">
        <v>171</v>
      </c>
      <c r="B34" s="44" t="s">
        <v>172</v>
      </c>
      <c r="C34" s="47">
        <v>20082.66</v>
      </c>
      <c r="D34" s="41"/>
      <c r="E34" s="48"/>
    </row>
    <row r="35" spans="1:5" ht="17.100000000000001" customHeight="1">
      <c r="A35" s="46" t="s">
        <v>173</v>
      </c>
      <c r="B35" s="44" t="s">
        <v>174</v>
      </c>
      <c r="C35" s="45">
        <v>4462.0600000000004</v>
      </c>
      <c r="D35" s="41"/>
      <c r="E35" s="48"/>
    </row>
    <row r="36" spans="1:5" ht="17.100000000000001" customHeight="1">
      <c r="A36" s="46" t="s">
        <v>175</v>
      </c>
      <c r="B36" s="44" t="s">
        <v>176</v>
      </c>
      <c r="C36" s="47">
        <v>29751.360000000001</v>
      </c>
      <c r="D36" s="41"/>
      <c r="E36" s="48"/>
    </row>
    <row r="37" spans="1:5" ht="17.100000000000001" customHeight="1">
      <c r="A37" s="46" t="s">
        <v>177</v>
      </c>
      <c r="B37" s="44" t="s">
        <v>178</v>
      </c>
      <c r="C37" s="47">
        <v>25289.15</v>
      </c>
      <c r="D37" s="41"/>
      <c r="E37" s="48"/>
    </row>
    <row r="38" spans="1:5" ht="17.100000000000001" customHeight="1">
      <c r="A38" s="49" t="s">
        <v>179</v>
      </c>
      <c r="B38" s="44" t="s">
        <v>180</v>
      </c>
      <c r="C38" s="47">
        <v>26032.85</v>
      </c>
      <c r="D38" s="41"/>
      <c r="E38" s="48"/>
    </row>
    <row r="39" spans="1:5" ht="17.100000000000001" customHeight="1">
      <c r="A39" s="49" t="s">
        <v>181</v>
      </c>
      <c r="B39" s="44" t="s">
        <v>182</v>
      </c>
      <c r="C39" s="47">
        <v>8927.23</v>
      </c>
      <c r="D39" s="41"/>
      <c r="E39" s="48"/>
    </row>
    <row r="40" spans="1:5" ht="17.100000000000001" customHeight="1">
      <c r="A40" s="49" t="s">
        <v>183</v>
      </c>
      <c r="B40" s="44" t="s">
        <v>184</v>
      </c>
      <c r="C40" s="47">
        <v>8605.74</v>
      </c>
      <c r="D40" s="41"/>
      <c r="E40" s="48"/>
    </row>
    <row r="41" spans="1:5" ht="17.100000000000001" customHeight="1">
      <c r="A41" s="49" t="s">
        <v>185</v>
      </c>
      <c r="B41" s="44" t="s">
        <v>186</v>
      </c>
      <c r="C41" s="47">
        <v>6860.49</v>
      </c>
      <c r="D41" s="41"/>
      <c r="E41" s="48"/>
    </row>
    <row r="42" spans="1:5" ht="17.100000000000001" customHeight="1">
      <c r="A42" s="49" t="s">
        <v>187</v>
      </c>
      <c r="B42" s="44" t="s">
        <v>188</v>
      </c>
      <c r="C42" s="47">
        <v>3065.42</v>
      </c>
      <c r="D42" s="41"/>
      <c r="E42" s="48"/>
    </row>
    <row r="43" spans="1:5" ht="17.100000000000001" customHeight="1">
      <c r="A43" s="49" t="s">
        <v>189</v>
      </c>
      <c r="B43" s="44" t="s">
        <v>190</v>
      </c>
      <c r="C43" s="47">
        <v>3837.6</v>
      </c>
      <c r="D43" s="41"/>
      <c r="E43" s="48"/>
    </row>
    <row r="44" spans="1:5" ht="17.100000000000001" customHeight="1">
      <c r="A44" s="49" t="s">
        <v>191</v>
      </c>
      <c r="B44" s="44" t="s">
        <v>192</v>
      </c>
      <c r="C44" s="47">
        <v>2875.6</v>
      </c>
      <c r="D44" s="41"/>
      <c r="E44" s="48"/>
    </row>
    <row r="45" spans="1:5" ht="17.100000000000001" customHeight="1">
      <c r="A45" s="49" t="s">
        <v>193</v>
      </c>
      <c r="B45" s="44" t="s">
        <v>194</v>
      </c>
      <c r="C45" s="47">
        <v>23710.61</v>
      </c>
      <c r="D45" s="41"/>
      <c r="E45" s="48"/>
    </row>
    <row r="46" spans="1:5" ht="17.100000000000001" customHeight="1">
      <c r="A46" s="49" t="s">
        <v>195</v>
      </c>
      <c r="B46" s="44" t="s">
        <v>196</v>
      </c>
      <c r="C46" s="47">
        <v>59503.32</v>
      </c>
      <c r="D46" s="41"/>
      <c r="E46" s="48"/>
    </row>
    <row r="47" spans="1:5" ht="17.100000000000001" customHeight="1">
      <c r="A47" s="49" t="s">
        <v>197</v>
      </c>
      <c r="B47" s="44" t="s">
        <v>198</v>
      </c>
      <c r="C47" s="47">
        <v>19848.560000000001</v>
      </c>
      <c r="D47" s="41"/>
      <c r="E47" s="48"/>
    </row>
    <row r="48" spans="1:5" ht="17.100000000000001" customHeight="1">
      <c r="A48" s="49" t="s">
        <v>199</v>
      </c>
      <c r="B48" s="44" t="s">
        <v>200</v>
      </c>
      <c r="C48" s="47">
        <v>5050</v>
      </c>
      <c r="D48" s="41"/>
      <c r="E48" s="48"/>
    </row>
    <row r="49" spans="1:5" ht="17.100000000000001" customHeight="1">
      <c r="A49" s="49" t="s">
        <v>201</v>
      </c>
      <c r="B49" s="44" t="s">
        <v>202</v>
      </c>
      <c r="C49" s="47">
        <v>23710.61</v>
      </c>
      <c r="D49" s="41"/>
      <c r="E49" s="48"/>
    </row>
    <row r="50" spans="1:5" ht="17.100000000000001" customHeight="1">
      <c r="A50" s="49" t="s">
        <v>203</v>
      </c>
      <c r="B50" s="44" t="s">
        <v>204</v>
      </c>
      <c r="C50" s="47">
        <v>20000</v>
      </c>
      <c r="D50" s="41"/>
      <c r="E50" s="48"/>
    </row>
    <row r="51" spans="1:5" ht="17.100000000000001" customHeight="1">
      <c r="A51" s="49" t="s">
        <v>205</v>
      </c>
      <c r="B51" s="44" t="s">
        <v>206</v>
      </c>
      <c r="C51" s="47">
        <v>20000</v>
      </c>
      <c r="D51" s="41"/>
      <c r="E51" s="48"/>
    </row>
    <row r="52" spans="1:5" ht="17.100000000000001" customHeight="1">
      <c r="A52" s="49" t="s">
        <v>207</v>
      </c>
      <c r="B52" s="44" t="s">
        <v>208</v>
      </c>
      <c r="C52" s="47">
        <v>30000</v>
      </c>
      <c r="D52" s="41"/>
      <c r="E52" s="48"/>
    </row>
    <row r="53" spans="1:5" ht="17.100000000000001" customHeight="1">
      <c r="A53" s="49" t="s">
        <v>209</v>
      </c>
      <c r="B53" s="44" t="s">
        <v>210</v>
      </c>
      <c r="C53" s="47">
        <v>52000</v>
      </c>
      <c r="D53" s="41">
        <f>SUM(C7:C53)</f>
        <v>844110.81999999983</v>
      </c>
      <c r="E53" s="48">
        <f>SUM(D53,D6)</f>
        <v>1612787.2799999998</v>
      </c>
    </row>
    <row r="54" spans="1:5" ht="17.100000000000001" customHeight="1">
      <c r="A54" s="40"/>
      <c r="B54" s="18"/>
      <c r="C54" s="50"/>
      <c r="D54" s="41"/>
      <c r="E54" s="48"/>
    </row>
    <row r="55" spans="1:5" ht="17.100000000000001" customHeight="1">
      <c r="A55" s="40"/>
      <c r="B55" s="37" t="s">
        <v>211</v>
      </c>
      <c r="C55" s="51"/>
      <c r="D55" s="41"/>
      <c r="E55" s="42"/>
    </row>
    <row r="56" spans="1:5" ht="17.100000000000001" customHeight="1">
      <c r="A56" s="40" t="s">
        <v>212</v>
      </c>
      <c r="B56" s="18" t="s">
        <v>213</v>
      </c>
      <c r="C56" s="50">
        <v>2500</v>
      </c>
      <c r="D56" s="41">
        <f>SUM(C56)</f>
        <v>2500</v>
      </c>
      <c r="E56" s="42">
        <f>SUM(D56)</f>
        <v>2500</v>
      </c>
    </row>
    <row r="57" spans="1:5" ht="17.100000000000001" customHeight="1">
      <c r="A57" s="40"/>
      <c r="B57" s="18"/>
      <c r="C57" s="52"/>
      <c r="D57" s="41"/>
      <c r="E57" s="42"/>
    </row>
    <row r="58" spans="1:5" ht="17.100000000000001" customHeight="1">
      <c r="A58" s="40"/>
      <c r="B58" s="37" t="s">
        <v>214</v>
      </c>
      <c r="C58" s="51"/>
      <c r="D58" s="41"/>
      <c r="E58" s="42"/>
    </row>
    <row r="59" spans="1:5" ht="17.100000000000001" customHeight="1">
      <c r="A59" s="40"/>
      <c r="B59" s="37"/>
      <c r="C59" s="51"/>
      <c r="D59" s="41"/>
      <c r="E59" s="42"/>
    </row>
    <row r="60" spans="1:5" ht="17.100000000000001" customHeight="1">
      <c r="A60" s="40"/>
      <c r="B60" s="37" t="s">
        <v>215</v>
      </c>
      <c r="C60" s="51"/>
      <c r="D60" s="41"/>
      <c r="E60" s="42"/>
    </row>
    <row r="61" spans="1:5" ht="17.100000000000001" customHeight="1">
      <c r="A61" s="40" t="s">
        <v>216</v>
      </c>
      <c r="B61" s="18" t="s">
        <v>217</v>
      </c>
      <c r="C61" s="53">
        <v>63000</v>
      </c>
      <c r="D61" s="41">
        <v>63000</v>
      </c>
      <c r="E61" s="42">
        <v>63000</v>
      </c>
    </row>
    <row r="62" spans="1:5" ht="17.100000000000001" customHeight="1">
      <c r="A62" s="40"/>
      <c r="B62" s="37"/>
      <c r="C62" s="54"/>
      <c r="D62" s="41"/>
      <c r="E62" s="42"/>
    </row>
    <row r="63" spans="1:5" ht="17.100000000000001" customHeight="1" thickBot="1">
      <c r="A63" s="55"/>
      <c r="B63" s="56" t="s">
        <v>218</v>
      </c>
      <c r="C63" s="57">
        <f>SUM(C4:C62)</f>
        <v>1678287.2800000007</v>
      </c>
      <c r="D63" s="58">
        <f>SUM(D4:D62)</f>
        <v>1678287.2799999998</v>
      </c>
      <c r="E63" s="59">
        <f>SUM(E61,E56,E53)</f>
        <v>1678287.2799999998</v>
      </c>
    </row>
  </sheetData>
  <mergeCells count="2">
    <mergeCell ref="A1:E1"/>
    <mergeCell ref="A2:E2"/>
  </mergeCells>
  <phoneticPr fontId="2" type="noConversion"/>
  <printOptions horizontalCentered="1" gridLines="1"/>
  <pageMargins left="0.39370078740157483" right="0.39370078740157483" top="1.3779527559055118" bottom="0.39370078740157483" header="0" footer="0"/>
  <pageSetup paperSize="9" orientation="portrait" horizontalDpi="300" verticalDpi="300" r:id="rId1"/>
  <headerFooter alignWithMargins="0">
    <oddHeader>&amp;L&amp;G</oddHeader>
    <oddFooter>&amp;R&amp;P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workbookViewId="0">
      <selection activeCell="I15" sqref="I15"/>
    </sheetView>
  </sheetViews>
  <sheetFormatPr baseColWidth="10" defaultRowHeight="12.75"/>
  <cols>
    <col min="1" max="1" width="5" customWidth="1"/>
    <col min="3" max="3" width="41.140625" customWidth="1"/>
    <col min="4" max="4" width="14.140625" customWidth="1"/>
    <col min="5" max="5" width="13" bestFit="1" customWidth="1"/>
    <col min="6" max="6" width="12.140625" customWidth="1"/>
  </cols>
  <sheetData>
    <row r="1" spans="1:6" ht="62.25" customHeight="1">
      <c r="A1" s="63" t="s">
        <v>220</v>
      </c>
      <c r="B1" s="64"/>
      <c r="C1" s="64"/>
      <c r="D1" s="64"/>
      <c r="E1" s="64"/>
      <c r="F1" s="65"/>
    </row>
    <row r="2" spans="1:6" ht="39.6" customHeight="1">
      <c r="A2" s="1"/>
      <c r="B2" s="62" t="s">
        <v>219</v>
      </c>
      <c r="C2" s="60"/>
      <c r="D2" s="60"/>
      <c r="E2" s="2" t="s">
        <v>0</v>
      </c>
      <c r="F2" s="3"/>
    </row>
    <row r="3" spans="1:6" ht="19.899999999999999" customHeight="1">
      <c r="A3" s="1"/>
      <c r="B3" s="4" t="s">
        <v>1</v>
      </c>
      <c r="C3" s="5" t="s">
        <v>2</v>
      </c>
      <c r="D3" s="6"/>
      <c r="E3" s="7" t="s">
        <v>3</v>
      </c>
      <c r="F3" s="8"/>
    </row>
    <row r="4" spans="1:6">
      <c r="A4" s="1"/>
      <c r="B4" s="9"/>
      <c r="C4" s="10"/>
      <c r="D4" s="11" t="s">
        <v>4</v>
      </c>
      <c r="E4" s="7" t="s">
        <v>5</v>
      </c>
      <c r="F4" s="12" t="s">
        <v>6</v>
      </c>
    </row>
    <row r="5" spans="1:6">
      <c r="A5" s="1"/>
      <c r="B5" s="9"/>
      <c r="C5" s="10"/>
      <c r="D5" s="11"/>
      <c r="E5" s="11"/>
      <c r="F5" s="12"/>
    </row>
    <row r="6" spans="1:6">
      <c r="A6" s="1"/>
      <c r="B6" s="9"/>
      <c r="C6" s="13" t="s">
        <v>7</v>
      </c>
      <c r="D6" s="14"/>
      <c r="E6" s="11"/>
      <c r="F6" s="8">
        <f>SUM(E21,E16,E12,E9)</f>
        <v>603162.69999999995</v>
      </c>
    </row>
    <row r="7" spans="1:6">
      <c r="A7" s="1"/>
      <c r="B7" s="9"/>
      <c r="C7" s="15"/>
      <c r="D7" s="14"/>
      <c r="E7" s="11"/>
      <c r="F7" s="8"/>
    </row>
    <row r="8" spans="1:6">
      <c r="A8" s="16" t="s">
        <v>8</v>
      </c>
      <c r="B8" s="17" t="s">
        <v>9</v>
      </c>
      <c r="C8" s="18" t="s">
        <v>10</v>
      </c>
      <c r="D8" s="19">
        <v>47500</v>
      </c>
      <c r="E8" s="19"/>
      <c r="F8" s="8"/>
    </row>
    <row r="9" spans="1:6">
      <c r="A9" s="16" t="s">
        <v>8</v>
      </c>
      <c r="B9" s="17" t="s">
        <v>11</v>
      </c>
      <c r="C9" s="18" t="s">
        <v>12</v>
      </c>
      <c r="D9" s="19">
        <v>9500</v>
      </c>
      <c r="E9" s="19">
        <f>SUM(D8:D9)</f>
        <v>57000</v>
      </c>
      <c r="F9" s="8"/>
    </row>
    <row r="10" spans="1:6">
      <c r="A10" s="16" t="s">
        <v>13</v>
      </c>
      <c r="B10" s="17" t="s">
        <v>14</v>
      </c>
      <c r="C10" s="18" t="s">
        <v>15</v>
      </c>
      <c r="D10" s="19">
        <v>295000</v>
      </c>
      <c r="E10" s="19"/>
      <c r="F10" s="8"/>
    </row>
    <row r="11" spans="1:6">
      <c r="A11" s="16" t="s">
        <v>8</v>
      </c>
      <c r="B11" s="17" t="s">
        <v>14</v>
      </c>
      <c r="C11" s="18" t="s">
        <v>16</v>
      </c>
      <c r="D11" s="19">
        <v>29000</v>
      </c>
      <c r="E11" s="19"/>
      <c r="F11" s="8"/>
    </row>
    <row r="12" spans="1:6">
      <c r="A12" s="16" t="s">
        <v>13</v>
      </c>
      <c r="B12" s="17" t="s">
        <v>17</v>
      </c>
      <c r="C12" s="18" t="s">
        <v>18</v>
      </c>
      <c r="D12" s="19">
        <v>18000</v>
      </c>
      <c r="E12" s="19">
        <f>SUM(D10:D12)</f>
        <v>342000</v>
      </c>
      <c r="F12" s="8"/>
    </row>
    <row r="13" spans="1:6">
      <c r="A13" s="16" t="s">
        <v>13</v>
      </c>
      <c r="B13" s="17" t="s">
        <v>19</v>
      </c>
      <c r="C13" s="18" t="s">
        <v>20</v>
      </c>
      <c r="D13" s="19">
        <v>10000</v>
      </c>
      <c r="E13" s="19"/>
      <c r="F13" s="8"/>
    </row>
    <row r="14" spans="1:6">
      <c r="A14" s="16" t="s">
        <v>8</v>
      </c>
      <c r="B14" s="17" t="s">
        <v>19</v>
      </c>
      <c r="C14" s="18" t="s">
        <v>21</v>
      </c>
      <c r="D14" s="19">
        <v>1000</v>
      </c>
      <c r="E14" s="19"/>
      <c r="F14" s="8"/>
    </row>
    <row r="15" spans="1:6">
      <c r="A15" s="16" t="s">
        <v>8</v>
      </c>
      <c r="B15" s="17" t="s">
        <v>22</v>
      </c>
      <c r="C15" s="18" t="s">
        <v>23</v>
      </c>
      <c r="D15" s="19">
        <v>1000</v>
      </c>
      <c r="E15" s="19"/>
      <c r="F15" s="8"/>
    </row>
    <row r="16" spans="1:6">
      <c r="A16" s="16" t="s">
        <v>13</v>
      </c>
      <c r="B16" s="17" t="s">
        <v>24</v>
      </c>
      <c r="C16" s="18" t="s">
        <v>25</v>
      </c>
      <c r="D16" s="19">
        <v>15000</v>
      </c>
      <c r="E16" s="19">
        <f>SUM(D13:D16)</f>
        <v>27000</v>
      </c>
      <c r="F16" s="8"/>
    </row>
    <row r="17" spans="1:6">
      <c r="A17" s="16" t="s">
        <v>26</v>
      </c>
      <c r="B17" s="17" t="s">
        <v>27</v>
      </c>
      <c r="C17" s="18" t="s">
        <v>28</v>
      </c>
      <c r="D17" s="19">
        <v>164162.70000000001</v>
      </c>
      <c r="E17" s="19"/>
      <c r="F17" s="8"/>
    </row>
    <row r="18" spans="1:6">
      <c r="A18" s="16" t="s">
        <v>13</v>
      </c>
      <c r="B18" s="17" t="s">
        <v>29</v>
      </c>
      <c r="C18" s="18" t="s">
        <v>30</v>
      </c>
      <c r="D18" s="19">
        <v>1000</v>
      </c>
      <c r="E18" s="19"/>
      <c r="F18" s="8"/>
    </row>
    <row r="19" spans="1:6">
      <c r="A19" s="16" t="s">
        <v>8</v>
      </c>
      <c r="B19" s="17" t="s">
        <v>29</v>
      </c>
      <c r="C19" s="18" t="s">
        <v>31</v>
      </c>
      <c r="D19" s="19">
        <v>1000</v>
      </c>
      <c r="E19" s="19"/>
      <c r="F19" s="8"/>
    </row>
    <row r="20" spans="1:6">
      <c r="A20" s="16" t="s">
        <v>26</v>
      </c>
      <c r="B20" s="17" t="s">
        <v>32</v>
      </c>
      <c r="C20" s="18" t="s">
        <v>33</v>
      </c>
      <c r="D20" s="19">
        <v>9000</v>
      </c>
      <c r="E20" s="19"/>
      <c r="F20" s="8"/>
    </row>
    <row r="21" spans="1:6">
      <c r="A21" s="16" t="s">
        <v>26</v>
      </c>
      <c r="B21" s="17" t="s">
        <v>34</v>
      </c>
      <c r="C21" s="18" t="s">
        <v>35</v>
      </c>
      <c r="D21" s="19">
        <v>2000</v>
      </c>
      <c r="E21" s="19">
        <f>SUM(D17:D21)</f>
        <v>177162.7</v>
      </c>
      <c r="F21" s="8"/>
    </row>
    <row r="22" spans="1:6">
      <c r="A22" s="16"/>
      <c r="B22" s="17"/>
      <c r="C22" s="18"/>
      <c r="D22" s="19"/>
      <c r="E22" s="19"/>
      <c r="F22" s="8"/>
    </row>
    <row r="23" spans="1:6">
      <c r="A23" s="16"/>
      <c r="B23" s="17"/>
      <c r="C23" s="20" t="s">
        <v>36</v>
      </c>
      <c r="D23" s="19"/>
      <c r="E23" s="19"/>
      <c r="F23" s="8">
        <f>SUM(E25:E70)</f>
        <v>1012124.58</v>
      </c>
    </row>
    <row r="24" spans="1:6">
      <c r="A24" s="16"/>
      <c r="B24" s="17"/>
      <c r="C24" s="18"/>
      <c r="D24" s="19"/>
      <c r="E24" s="19"/>
      <c r="F24" s="8"/>
    </row>
    <row r="25" spans="1:6">
      <c r="A25" s="16" t="s">
        <v>13</v>
      </c>
      <c r="B25" s="17" t="s">
        <v>37</v>
      </c>
      <c r="C25" s="18" t="s">
        <v>38</v>
      </c>
      <c r="D25" s="19">
        <v>35000</v>
      </c>
      <c r="E25" s="19"/>
      <c r="F25" s="8"/>
    </row>
    <row r="26" spans="1:6">
      <c r="A26" s="1" t="s">
        <v>13</v>
      </c>
      <c r="B26" s="21" t="s">
        <v>39</v>
      </c>
      <c r="C26" s="22" t="s">
        <v>40</v>
      </c>
      <c r="D26" s="23">
        <v>17000</v>
      </c>
      <c r="E26" s="19"/>
      <c r="F26" s="8"/>
    </row>
    <row r="27" spans="1:6">
      <c r="A27" s="16" t="s">
        <v>13</v>
      </c>
      <c r="B27" s="17" t="s">
        <v>41</v>
      </c>
      <c r="C27" s="18" t="s">
        <v>42</v>
      </c>
      <c r="D27" s="19">
        <v>90000</v>
      </c>
      <c r="E27" s="19"/>
      <c r="F27" s="8"/>
    </row>
    <row r="28" spans="1:6">
      <c r="A28" s="16" t="s">
        <v>13</v>
      </c>
      <c r="B28" s="17" t="s">
        <v>43</v>
      </c>
      <c r="C28" s="18" t="s">
        <v>44</v>
      </c>
      <c r="D28" s="19">
        <v>18000</v>
      </c>
      <c r="E28" s="19"/>
      <c r="F28" s="8"/>
    </row>
    <row r="29" spans="1:6">
      <c r="A29" s="16" t="s">
        <v>8</v>
      </c>
      <c r="B29" s="17" t="s">
        <v>45</v>
      </c>
      <c r="C29" s="18" t="s">
        <v>46</v>
      </c>
      <c r="D29" s="19">
        <v>2000</v>
      </c>
      <c r="E29" s="19">
        <f>SUM(D25:D29)</f>
        <v>162000</v>
      </c>
      <c r="F29" s="8"/>
    </row>
    <row r="30" spans="1:6">
      <c r="A30" s="1" t="s">
        <v>8</v>
      </c>
      <c r="B30" s="21" t="s">
        <v>47</v>
      </c>
      <c r="C30" s="22" t="s">
        <v>48</v>
      </c>
      <c r="D30" s="19">
        <v>2000</v>
      </c>
      <c r="E30" s="19"/>
      <c r="F30" s="8"/>
    </row>
    <row r="31" spans="1:6">
      <c r="A31" s="1" t="s">
        <v>8</v>
      </c>
      <c r="B31" s="21" t="s">
        <v>49</v>
      </c>
      <c r="C31" s="18" t="s">
        <v>50</v>
      </c>
      <c r="D31" s="19">
        <v>1000</v>
      </c>
      <c r="E31" s="19"/>
      <c r="F31" s="8"/>
    </row>
    <row r="32" spans="1:6">
      <c r="A32" s="1" t="s">
        <v>8</v>
      </c>
      <c r="B32" s="21" t="s">
        <v>51</v>
      </c>
      <c r="C32" s="22" t="s">
        <v>52</v>
      </c>
      <c r="D32" s="19">
        <v>3000</v>
      </c>
      <c r="E32" s="19"/>
      <c r="F32" s="8"/>
    </row>
    <row r="33" spans="1:6">
      <c r="A33" s="16" t="s">
        <v>13</v>
      </c>
      <c r="B33" s="17" t="s">
        <v>53</v>
      </c>
      <c r="C33" s="18" t="s">
        <v>54</v>
      </c>
      <c r="D33" s="19">
        <v>316000</v>
      </c>
      <c r="E33" s="19"/>
      <c r="F33" s="8"/>
    </row>
    <row r="34" spans="1:6">
      <c r="A34" s="16" t="s">
        <v>13</v>
      </c>
      <c r="B34" s="17" t="s">
        <v>55</v>
      </c>
      <c r="C34" s="18" t="s">
        <v>56</v>
      </c>
      <c r="D34" s="19">
        <v>55000</v>
      </c>
      <c r="E34" s="19"/>
      <c r="F34" s="8"/>
    </row>
    <row r="35" spans="1:6">
      <c r="A35" s="16" t="s">
        <v>13</v>
      </c>
      <c r="B35" s="17" t="s">
        <v>57</v>
      </c>
      <c r="C35" s="18" t="s">
        <v>58</v>
      </c>
      <c r="D35" s="19">
        <v>8000</v>
      </c>
      <c r="E35" s="19"/>
      <c r="F35" s="8"/>
    </row>
    <row r="36" spans="1:6">
      <c r="A36" s="16" t="s">
        <v>13</v>
      </c>
      <c r="B36" s="17" t="s">
        <v>59</v>
      </c>
      <c r="C36" s="18" t="s">
        <v>60</v>
      </c>
      <c r="D36" s="19">
        <v>12000</v>
      </c>
      <c r="E36" s="19"/>
      <c r="F36" s="8"/>
    </row>
    <row r="37" spans="1:6">
      <c r="A37" s="16" t="s">
        <v>13</v>
      </c>
      <c r="B37" s="17" t="s">
        <v>61</v>
      </c>
      <c r="C37" s="18" t="s">
        <v>62</v>
      </c>
      <c r="D37" s="19">
        <v>40000</v>
      </c>
      <c r="E37" s="19"/>
      <c r="F37" s="8"/>
    </row>
    <row r="38" spans="1:6">
      <c r="A38" s="16" t="s">
        <v>13</v>
      </c>
      <c r="B38" s="17" t="s">
        <v>63</v>
      </c>
      <c r="C38" s="18" t="s">
        <v>64</v>
      </c>
      <c r="D38" s="19">
        <v>5000</v>
      </c>
      <c r="E38" s="19"/>
      <c r="F38" s="8"/>
    </row>
    <row r="39" spans="1:6">
      <c r="A39" s="16" t="s">
        <v>8</v>
      </c>
      <c r="B39" s="17" t="s">
        <v>63</v>
      </c>
      <c r="C39" s="18" t="s">
        <v>65</v>
      </c>
      <c r="D39" s="19">
        <v>1000</v>
      </c>
      <c r="E39" s="19"/>
      <c r="F39" s="8"/>
    </row>
    <row r="40" spans="1:6">
      <c r="A40" s="16" t="s">
        <v>8</v>
      </c>
      <c r="B40" s="17" t="s">
        <v>66</v>
      </c>
      <c r="C40" s="18" t="s">
        <v>67</v>
      </c>
      <c r="D40" s="19">
        <v>1000</v>
      </c>
      <c r="E40" s="19"/>
      <c r="F40" s="8"/>
    </row>
    <row r="41" spans="1:6">
      <c r="A41" s="16" t="s">
        <v>13</v>
      </c>
      <c r="B41" s="17" t="s">
        <v>68</v>
      </c>
      <c r="C41" s="18" t="s">
        <v>69</v>
      </c>
      <c r="D41" s="19">
        <v>20000</v>
      </c>
      <c r="E41" s="19"/>
      <c r="F41" s="8"/>
    </row>
    <row r="42" spans="1:6">
      <c r="A42" s="16" t="s">
        <v>13</v>
      </c>
      <c r="B42" s="17" t="s">
        <v>70</v>
      </c>
      <c r="C42" s="18" t="s">
        <v>71</v>
      </c>
      <c r="D42" s="19">
        <v>1000</v>
      </c>
      <c r="E42" s="19"/>
      <c r="F42" s="8"/>
    </row>
    <row r="43" spans="1:6">
      <c r="A43" s="16" t="s">
        <v>13</v>
      </c>
      <c r="B43" s="17" t="s">
        <v>72</v>
      </c>
      <c r="C43" s="18" t="s">
        <v>73</v>
      </c>
      <c r="D43" s="19">
        <v>30124.58</v>
      </c>
      <c r="E43" s="19"/>
      <c r="F43" s="8"/>
    </row>
    <row r="44" spans="1:6">
      <c r="A44" s="16" t="s">
        <v>8</v>
      </c>
      <c r="B44" s="17" t="s">
        <v>74</v>
      </c>
      <c r="C44" s="18" t="s">
        <v>75</v>
      </c>
      <c r="D44" s="19">
        <v>1000</v>
      </c>
      <c r="E44" s="19"/>
      <c r="F44" s="8"/>
    </row>
    <row r="45" spans="1:6">
      <c r="A45" s="16" t="s">
        <v>8</v>
      </c>
      <c r="B45" s="17" t="s">
        <v>76</v>
      </c>
      <c r="C45" s="18" t="s">
        <v>77</v>
      </c>
      <c r="D45" s="19">
        <v>1000</v>
      </c>
      <c r="E45" s="19"/>
      <c r="F45" s="8"/>
    </row>
    <row r="46" spans="1:6">
      <c r="A46" s="1" t="s">
        <v>13</v>
      </c>
      <c r="B46" s="21" t="s">
        <v>78</v>
      </c>
      <c r="C46" s="22" t="s">
        <v>79</v>
      </c>
      <c r="D46" s="19">
        <v>1000</v>
      </c>
      <c r="E46" s="19"/>
      <c r="F46" s="8"/>
    </row>
    <row r="47" spans="1:6">
      <c r="A47" s="1" t="s">
        <v>8</v>
      </c>
      <c r="B47" s="21" t="s">
        <v>78</v>
      </c>
      <c r="C47" s="22" t="s">
        <v>79</v>
      </c>
      <c r="D47" s="19">
        <v>1000</v>
      </c>
      <c r="E47" s="19"/>
      <c r="F47" s="8"/>
    </row>
    <row r="48" spans="1:6">
      <c r="A48" s="1"/>
      <c r="B48" s="21"/>
      <c r="C48" s="22"/>
      <c r="D48" s="19"/>
      <c r="E48" s="19"/>
      <c r="F48" s="8"/>
    </row>
    <row r="49" spans="1:6">
      <c r="A49" s="1"/>
      <c r="B49" s="21"/>
      <c r="C49" s="22"/>
      <c r="D49" s="19"/>
      <c r="E49" s="19"/>
      <c r="F49" s="8"/>
    </row>
    <row r="50" spans="1:6" ht="18">
      <c r="A50" s="1"/>
      <c r="B50" s="60" t="s">
        <v>80</v>
      </c>
      <c r="C50" s="60"/>
      <c r="D50" s="60"/>
      <c r="E50" s="24"/>
      <c r="F50" s="3"/>
    </row>
    <row r="51" spans="1:6">
      <c r="A51" s="1"/>
      <c r="B51" s="4" t="s">
        <v>1</v>
      </c>
      <c r="C51" s="5" t="s">
        <v>2</v>
      </c>
      <c r="D51" s="6"/>
      <c r="E51" s="11" t="s">
        <v>3</v>
      </c>
      <c r="F51" s="8"/>
    </row>
    <row r="52" spans="1:6">
      <c r="A52" s="1"/>
      <c r="B52" s="9"/>
      <c r="C52" s="10"/>
      <c r="D52" s="11" t="s">
        <v>4</v>
      </c>
      <c r="E52" s="11" t="s">
        <v>5</v>
      </c>
      <c r="F52" s="12" t="s">
        <v>6</v>
      </c>
    </row>
    <row r="53" spans="1:6">
      <c r="A53" s="1"/>
      <c r="B53" s="9"/>
      <c r="C53" s="10"/>
      <c r="D53" s="11"/>
      <c r="E53" s="11"/>
      <c r="F53" s="12"/>
    </row>
    <row r="54" spans="1:6">
      <c r="A54" s="1"/>
      <c r="B54" s="9"/>
      <c r="C54" s="13" t="s">
        <v>81</v>
      </c>
      <c r="D54" s="25"/>
      <c r="E54" s="11"/>
      <c r="F54" s="8"/>
    </row>
    <row r="55" spans="1:6">
      <c r="A55" s="1"/>
      <c r="B55" s="21"/>
      <c r="C55" s="22"/>
      <c r="D55" s="19"/>
      <c r="E55" s="19"/>
      <c r="F55" s="8"/>
    </row>
    <row r="56" spans="1:6">
      <c r="A56" s="16" t="s">
        <v>13</v>
      </c>
      <c r="B56" s="17" t="s">
        <v>82</v>
      </c>
      <c r="C56" s="18" t="s">
        <v>83</v>
      </c>
      <c r="D56" s="19">
        <v>138000</v>
      </c>
      <c r="E56" s="19"/>
      <c r="F56" s="8"/>
    </row>
    <row r="57" spans="1:6">
      <c r="A57" s="16" t="s">
        <v>13</v>
      </c>
      <c r="B57" s="17" t="s">
        <v>84</v>
      </c>
      <c r="C57" s="18" t="s">
        <v>85</v>
      </c>
      <c r="D57" s="19">
        <v>3000</v>
      </c>
      <c r="E57" s="19"/>
      <c r="F57" s="8"/>
    </row>
    <row r="58" spans="1:6">
      <c r="A58" s="16" t="s">
        <v>13</v>
      </c>
      <c r="B58" s="17" t="s">
        <v>86</v>
      </c>
      <c r="C58" s="18" t="s">
        <v>87</v>
      </c>
      <c r="D58" s="19">
        <v>75000</v>
      </c>
      <c r="E58" s="19"/>
      <c r="F58" s="8"/>
    </row>
    <row r="59" spans="1:6">
      <c r="A59" s="16" t="s">
        <v>13</v>
      </c>
      <c r="B59" s="17" t="s">
        <v>88</v>
      </c>
      <c r="C59" s="18" t="s">
        <v>89</v>
      </c>
      <c r="D59" s="19">
        <v>75000</v>
      </c>
      <c r="E59" s="19"/>
      <c r="F59" s="8"/>
    </row>
    <row r="60" spans="1:6">
      <c r="A60" s="16" t="s">
        <v>13</v>
      </c>
      <c r="B60" s="17" t="s">
        <v>90</v>
      </c>
      <c r="C60" s="18" t="s">
        <v>91</v>
      </c>
      <c r="D60" s="19">
        <v>20000</v>
      </c>
      <c r="E60" s="19"/>
      <c r="F60" s="8"/>
    </row>
    <row r="61" spans="1:6">
      <c r="A61" s="16" t="s">
        <v>13</v>
      </c>
      <c r="B61" s="17" t="s">
        <v>92</v>
      </c>
      <c r="C61" s="18" t="s">
        <v>93</v>
      </c>
      <c r="D61" s="19">
        <v>20000</v>
      </c>
      <c r="E61" s="19"/>
      <c r="F61" s="8"/>
    </row>
    <row r="62" spans="1:6">
      <c r="A62" s="16" t="s">
        <v>8</v>
      </c>
      <c r="B62" s="17" t="s">
        <v>92</v>
      </c>
      <c r="C62" s="18" t="s">
        <v>94</v>
      </c>
      <c r="D62" s="19">
        <v>10000</v>
      </c>
      <c r="E62" s="19">
        <f>SUM(D56:D62,D30:D47)</f>
        <v>840124.58</v>
      </c>
      <c r="F62" s="8"/>
    </row>
    <row r="63" spans="1:6">
      <c r="A63" s="16" t="s">
        <v>8</v>
      </c>
      <c r="B63" s="17" t="s">
        <v>95</v>
      </c>
      <c r="C63" s="18" t="s">
        <v>96</v>
      </c>
      <c r="D63" s="19">
        <v>1000</v>
      </c>
      <c r="E63" s="11"/>
      <c r="F63" s="8"/>
    </row>
    <row r="64" spans="1:6">
      <c r="A64" s="16" t="s">
        <v>8</v>
      </c>
      <c r="B64" s="17" t="s">
        <v>97</v>
      </c>
      <c r="C64" s="18" t="s">
        <v>98</v>
      </c>
      <c r="D64" s="19">
        <v>1000</v>
      </c>
      <c r="E64" s="11"/>
      <c r="F64" s="8"/>
    </row>
    <row r="65" spans="1:6">
      <c r="A65" s="16" t="s">
        <v>13</v>
      </c>
      <c r="B65" s="17" t="s">
        <v>99</v>
      </c>
      <c r="C65" s="18" t="s">
        <v>100</v>
      </c>
      <c r="D65" s="19">
        <v>1000</v>
      </c>
      <c r="E65" s="19"/>
      <c r="F65" s="8"/>
    </row>
    <row r="66" spans="1:6">
      <c r="A66" s="16" t="s">
        <v>8</v>
      </c>
      <c r="B66" s="17" t="s">
        <v>99</v>
      </c>
      <c r="C66" s="18" t="s">
        <v>100</v>
      </c>
      <c r="D66" s="19">
        <v>1000</v>
      </c>
      <c r="E66" s="19"/>
      <c r="F66" s="8"/>
    </row>
    <row r="67" spans="1:6">
      <c r="A67" s="16" t="s">
        <v>8</v>
      </c>
      <c r="B67" s="17" t="s">
        <v>101</v>
      </c>
      <c r="C67" s="18" t="s">
        <v>102</v>
      </c>
      <c r="D67" s="19">
        <v>1000</v>
      </c>
      <c r="E67" s="19"/>
      <c r="F67" s="8"/>
    </row>
    <row r="68" spans="1:6">
      <c r="A68" s="16" t="s">
        <v>8</v>
      </c>
      <c r="B68" s="17" t="s">
        <v>103</v>
      </c>
      <c r="C68" s="18" t="s">
        <v>104</v>
      </c>
      <c r="D68" s="19">
        <v>1000</v>
      </c>
      <c r="E68" s="19"/>
      <c r="F68" s="8"/>
    </row>
    <row r="69" spans="1:6">
      <c r="A69" s="16" t="s">
        <v>13</v>
      </c>
      <c r="B69" s="17" t="s">
        <v>105</v>
      </c>
      <c r="C69" s="18" t="s">
        <v>106</v>
      </c>
      <c r="D69" s="19">
        <v>3000</v>
      </c>
      <c r="E69" s="19"/>
      <c r="F69" s="8"/>
    </row>
    <row r="70" spans="1:6">
      <c r="A70" s="16" t="s">
        <v>8</v>
      </c>
      <c r="B70" s="17" t="s">
        <v>105</v>
      </c>
      <c r="C70" s="18" t="s">
        <v>106</v>
      </c>
      <c r="D70" s="19">
        <v>1000</v>
      </c>
      <c r="E70" s="19">
        <f>SUM(D63:D70)</f>
        <v>10000</v>
      </c>
      <c r="F70" s="8"/>
    </row>
    <row r="71" spans="1:6">
      <c r="A71" s="16"/>
      <c r="B71" s="17"/>
      <c r="C71" s="18"/>
      <c r="D71" s="19"/>
      <c r="E71" s="19"/>
      <c r="F71" s="8"/>
    </row>
    <row r="72" spans="1:6">
      <c r="A72" s="1"/>
      <c r="B72" s="9"/>
      <c r="C72" s="18"/>
      <c r="D72" s="19"/>
      <c r="E72" s="24"/>
      <c r="F72" s="3"/>
    </row>
    <row r="73" spans="1:6">
      <c r="A73" s="1"/>
      <c r="B73" s="9"/>
      <c r="C73" s="20" t="s">
        <v>107</v>
      </c>
      <c r="D73" s="19"/>
      <c r="E73" s="24"/>
      <c r="F73" s="8">
        <f>SUM(E75)</f>
        <v>63000</v>
      </c>
    </row>
    <row r="74" spans="1:6">
      <c r="A74" s="1"/>
      <c r="B74" s="9"/>
      <c r="C74" s="18"/>
      <c r="D74" s="19"/>
      <c r="E74" s="24"/>
      <c r="F74" s="3"/>
    </row>
    <row r="75" spans="1:6">
      <c r="A75" s="16" t="s">
        <v>13</v>
      </c>
      <c r="B75" s="17" t="s">
        <v>108</v>
      </c>
      <c r="C75" s="18" t="s">
        <v>109</v>
      </c>
      <c r="D75" s="19">
        <v>63000</v>
      </c>
      <c r="E75" s="26">
        <f>SUM(D75)</f>
        <v>63000</v>
      </c>
      <c r="F75" s="3"/>
    </row>
    <row r="76" spans="1:6" s="27" customFormat="1">
      <c r="A76" s="16"/>
      <c r="B76" s="17"/>
      <c r="C76" s="18"/>
      <c r="D76" s="19"/>
      <c r="E76" s="24"/>
      <c r="F76" s="3"/>
    </row>
    <row r="77" spans="1:6" ht="15">
      <c r="A77" s="16"/>
      <c r="B77" s="28"/>
      <c r="C77" s="29"/>
      <c r="D77" s="23"/>
      <c r="E77" s="11"/>
      <c r="F77" s="12"/>
    </row>
    <row r="78" spans="1:6" ht="13.5" thickBot="1">
      <c r="A78" s="30"/>
      <c r="B78" s="31"/>
      <c r="C78" s="32" t="s">
        <v>110</v>
      </c>
      <c r="D78" s="33">
        <f>SUM(D4:D77)</f>
        <v>1678287.28</v>
      </c>
      <c r="E78" s="33">
        <f>SUM(E6:E77)</f>
        <v>1678287.2799999998</v>
      </c>
      <c r="F78" s="34">
        <f>SUM(F6:F77)</f>
        <v>1678287.2799999998</v>
      </c>
    </row>
  </sheetData>
  <mergeCells count="3">
    <mergeCell ref="A1:F1"/>
    <mergeCell ref="B50:D50"/>
    <mergeCell ref="B2:D2"/>
  </mergeCells>
  <phoneticPr fontId="2" type="noConversion"/>
  <printOptions horizontalCentered="1" gridLines="1"/>
  <pageMargins left="0.33" right="0.18" top="1.75" bottom="0.98425196850393704" header="0" footer="0"/>
  <pageSetup paperSize="9" scale="95" orientation="portrait" r:id="rId1"/>
  <headerFooter alignWithMargins="0">
    <oddHeader>&amp;L&amp;G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2</vt:i4>
      </vt:variant>
    </vt:vector>
  </HeadingPairs>
  <TitlesOfParts>
    <vt:vector baseType="lpstr" size="2">
      <vt:lpstr>ingresos 2016</vt:lpstr>
      <vt:lpstr>gastos economica 2016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