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9732" activeTab="0"/>
  </bookViews>
  <sheets>
    <sheet name="RSU" sheetId="1" r:id="rId1"/>
    <sheet name="CARTON" sheetId="2" r:id="rId2"/>
    <sheet name="VIDRIO" sheetId="3" r:id="rId3"/>
    <sheet name="ENVASES" sheetId="4" r:id="rId4"/>
  </sheets>
  <definedNames/>
  <calcPr fullCalcOnLoad="1"/>
</workbook>
</file>

<file path=xl/sharedStrings.xml><?xml version="1.0" encoding="utf-8"?>
<sst xmlns="http://schemas.openxmlformats.org/spreadsheetml/2006/main" count="92" uniqueCount="27">
  <si>
    <t>RATIO (Kg/HAB/AÑO)</t>
  </si>
  <si>
    <t>POBLACIÓN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</si>
  <si>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</si>
  <si>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</si>
  <si>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</si>
  <si>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</si>
  <si>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</si>
  <si>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</si>
  <si>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</si>
  <si>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</si>
  <si>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</si>
  <si>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</si>
  <si>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</si>
  <si>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</si>
  <si>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* NOTA: Los lavados de contenedores de RSU se realizan una vez al mes, mas dos especiales al año.</t>
  </si>
  <si>
    <t>* NOTA: Los lavados de contenedores de SELECTIVA se realizan cuatro veces al año.</t>
  </si>
  <si>
    <t>MESES  / KILOS</t>
  </si>
  <si>
    <t>TOTAL ANUAL/KILOS</t>
  </si>
  <si>
    <t>RATIO (Tn/HAB/AÑO)</t>
  </si>
  <si>
    <t>VVA. DE LA CONCEPCION: RESUMEN DE KILOS ANUAL DE RECOGIDA EN RESIDUOS SÓLIDOS URBANOS</t>
  </si>
  <si>
    <t>2018</t>
  </si>
  <si>
    <t>2017</t>
  </si>
  <si>
    <t>2016</t>
  </si>
  <si>
    <t>2015</t>
  </si>
  <si>
    <t>VVA. DE LA CONCEPCION: RESUMEN DE KILOS ANUAL DE RECOGIDA EN PAPEL / CARTÓN</t>
  </si>
  <si>
    <t>VVA. DE LA CONCEPCION: RESUMEN DE KILOS ANUAL DE RECOGIDA EN VIDRIO</t>
  </si>
  <si>
    <t>VVA. DE LA CONCEPCION: RESUMEN DE KILOS ANUAL DE RECOGIDA EN ENVASES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</si>
</sst>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Calibri"/>
      <family val="2"/>
    </font>
    <font>
      <i/>
      <sz val="11"/>
      <color indexed="8"/>
      <name val="Calibri"/>
      <family val="2"/>
    </font>
    <font>
      <b/>
      <sz val="10"/>
      <name val="Arial"/>
      <family val="2"/>
    </font>
    <font>
      <i/>
      <u val="single"/>
      <sz val="14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name val="Trebuchet MS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86ED83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 style="medium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18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 horizontal="right"/>
    </xf>
    <xf numFmtId="0" fontId="11" fillId="0" borderId="0" xfId="0" applyFont="1" applyAlignment="1">
      <alignment/>
    </xf>
    <xf numFmtId="0" fontId="1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6" fillId="0" borderId="0" xfId="51" applyFont="1" applyFill="1" applyBorder="1">
      <alignment/>
      <protection/>
    </xf>
    <xf numFmtId="3" fontId="6" fillId="0" borderId="0" xfId="0" applyNumberFormat="1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ill="1" applyAlignment="1">
      <alignment/>
    </xf>
    <xf numFmtId="0" fontId="6" fillId="33" borderId="10" xfId="0" applyFont="1" applyFill="1" applyBorder="1" applyAlignment="1">
      <alignment horizontal="center" vertical="center"/>
    </xf>
    <xf numFmtId="3" fontId="15" fillId="0" borderId="11" xfId="0" applyNumberFormat="1" applyFont="1" applyBorder="1" applyAlignment="1">
      <alignment horizontal="center" vertical="center"/>
    </xf>
    <xf numFmtId="3" fontId="15" fillId="0" borderId="12" xfId="0" applyNumberFormat="1" applyFont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3" fontId="15" fillId="0" borderId="10" xfId="0" applyNumberFormat="1" applyFont="1" applyBorder="1" applyAlignment="1">
      <alignment horizontal="center" vertical="center"/>
    </xf>
    <xf numFmtId="0" fontId="6" fillId="18" borderId="10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3" fontId="15" fillId="0" borderId="14" xfId="0" applyNumberFormat="1" applyFont="1" applyBorder="1" applyAlignment="1">
      <alignment horizontal="center" vertical="center"/>
    </xf>
    <xf numFmtId="3" fontId="16" fillId="0" borderId="13" xfId="0" applyNumberFormat="1" applyFont="1" applyFill="1" applyBorder="1" applyAlignment="1">
      <alignment horizontal="center" vertical="center"/>
    </xf>
    <xf numFmtId="3" fontId="17" fillId="0" borderId="15" xfId="0" applyNumberFormat="1" applyFont="1" applyBorder="1" applyAlignment="1">
      <alignment horizontal="center" vertical="center"/>
    </xf>
    <xf numFmtId="0" fontId="6" fillId="18" borderId="16" xfId="0" applyFont="1" applyFill="1" applyBorder="1" applyAlignment="1">
      <alignment horizontal="center" vertical="center"/>
    </xf>
    <xf numFmtId="3" fontId="15" fillId="0" borderId="17" xfId="0" applyNumberFormat="1" applyFont="1" applyBorder="1" applyAlignment="1">
      <alignment horizontal="center" vertical="center"/>
    </xf>
    <xf numFmtId="0" fontId="6" fillId="18" borderId="18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3" fontId="20" fillId="0" borderId="19" xfId="51" applyNumberFormat="1" applyFont="1" applyFill="1" applyBorder="1" applyAlignment="1">
      <alignment horizontal="center" vertical="center"/>
      <protection/>
    </xf>
    <xf numFmtId="3" fontId="16" fillId="0" borderId="20" xfId="0" applyNumberFormat="1" applyFont="1" applyBorder="1" applyAlignment="1">
      <alignment horizontal="center" vertical="center"/>
    </xf>
    <xf numFmtId="3" fontId="6" fillId="34" borderId="21" xfId="0" applyNumberFormat="1" applyFont="1" applyFill="1" applyBorder="1" applyAlignment="1">
      <alignment horizontal="center" vertical="center" wrapText="1"/>
    </xf>
    <xf numFmtId="3" fontId="6" fillId="34" borderId="22" xfId="0" applyNumberFormat="1" applyFont="1" applyFill="1" applyBorder="1" applyAlignment="1">
      <alignment horizontal="center" vertical="center"/>
    </xf>
    <xf numFmtId="3" fontId="6" fillId="34" borderId="23" xfId="0" applyNumberFormat="1" applyFont="1" applyFill="1" applyBorder="1" applyAlignment="1">
      <alignment horizontal="center" vertical="center"/>
    </xf>
    <xf numFmtId="3" fontId="5" fillId="0" borderId="19" xfId="0" applyNumberFormat="1" applyFont="1" applyFill="1" applyBorder="1" applyAlignment="1">
      <alignment horizontal="center" vertical="center" wrapText="1"/>
    </xf>
    <xf numFmtId="3" fontId="5" fillId="0" borderId="20" xfId="0" applyNumberFormat="1" applyFont="1" applyBorder="1" applyAlignment="1">
      <alignment horizontal="center" vertical="center"/>
    </xf>
    <xf numFmtId="4" fontId="6" fillId="35" borderId="19" xfId="0" applyNumberFormat="1" applyFont="1" applyFill="1" applyBorder="1" applyAlignment="1">
      <alignment horizontal="center" vertical="center" wrapText="1"/>
    </xf>
    <xf numFmtId="164" fontId="21" fillId="35" borderId="20" xfId="0" applyNumberFormat="1" applyFont="1" applyFill="1" applyBorder="1" applyAlignment="1">
      <alignment horizontal="center" vertical="center"/>
    </xf>
    <xf numFmtId="3" fontId="18" fillId="0" borderId="15" xfId="0" applyNumberFormat="1" applyFont="1" applyBorder="1" applyAlignment="1">
      <alignment horizontal="center" vertical="center"/>
    </xf>
    <xf numFmtId="4" fontId="21" fillId="36" borderId="15" xfId="0" applyNumberFormat="1" applyFont="1" applyFill="1" applyBorder="1" applyAlignment="1">
      <alignment horizontal="center" vertical="center"/>
    </xf>
    <xf numFmtId="164" fontId="21" fillId="36" borderId="20" xfId="0" applyNumberFormat="1" applyFont="1" applyFill="1" applyBorder="1" applyAlignment="1">
      <alignment horizontal="center" vertical="center"/>
    </xf>
    <xf numFmtId="3" fontId="18" fillId="0" borderId="24" xfId="0" applyNumberFormat="1" applyFont="1" applyBorder="1" applyAlignment="1">
      <alignment horizontal="center" vertical="center"/>
    </xf>
    <xf numFmtId="4" fontId="21" fillId="36" borderId="24" xfId="0" applyNumberFormat="1" applyFont="1" applyFill="1" applyBorder="1" applyAlignment="1">
      <alignment horizontal="center" vertical="center"/>
    </xf>
    <xf numFmtId="164" fontId="21" fillId="36" borderId="24" xfId="0" applyNumberFormat="1" applyFont="1" applyFill="1" applyBorder="1" applyAlignment="1">
      <alignment horizontal="center" vertical="center"/>
    </xf>
    <xf numFmtId="4" fontId="21" fillId="12" borderId="24" xfId="0" applyNumberFormat="1" applyFont="1" applyFill="1" applyBorder="1" applyAlignment="1">
      <alignment horizontal="center" vertical="center"/>
    </xf>
    <xf numFmtId="164" fontId="21" fillId="12" borderId="24" xfId="0" applyNumberFormat="1" applyFont="1" applyFill="1" applyBorder="1" applyAlignment="1">
      <alignment horizontal="center" vertical="center"/>
    </xf>
    <xf numFmtId="4" fontId="21" fillId="12" borderId="15" xfId="0" applyNumberFormat="1" applyFont="1" applyFill="1" applyBorder="1" applyAlignment="1">
      <alignment horizontal="center" vertical="center"/>
    </xf>
    <xf numFmtId="164" fontId="21" fillId="12" borderId="20" xfId="0" applyNumberFormat="1" applyFont="1" applyFill="1" applyBorder="1" applyAlignment="1">
      <alignment horizontal="center" vertical="center"/>
    </xf>
    <xf numFmtId="4" fontId="21" fillId="37" borderId="24" xfId="0" applyNumberFormat="1" applyFont="1" applyFill="1" applyBorder="1" applyAlignment="1">
      <alignment horizontal="center" vertical="center"/>
    </xf>
    <xf numFmtId="164" fontId="21" fillId="37" borderId="24" xfId="0" applyNumberFormat="1" applyFont="1" applyFill="1" applyBorder="1" applyAlignment="1">
      <alignment horizontal="center" vertical="center"/>
    </xf>
    <xf numFmtId="4" fontId="21" fillId="37" borderId="15" xfId="0" applyNumberFormat="1" applyFont="1" applyFill="1" applyBorder="1" applyAlignment="1">
      <alignment horizontal="center" vertical="center"/>
    </xf>
    <xf numFmtId="164" fontId="21" fillId="37" borderId="20" xfId="0" applyNumberFormat="1" applyFont="1" applyFill="1" applyBorder="1" applyAlignment="1">
      <alignment horizontal="center" vertical="center"/>
    </xf>
    <xf numFmtId="3" fontId="14" fillId="0" borderId="25" xfId="0" applyNumberFormat="1" applyFont="1" applyFill="1" applyBorder="1" applyAlignment="1">
      <alignment horizontal="center" vertical="center" wrapText="1"/>
    </xf>
    <xf numFmtId="3" fontId="14" fillId="0" borderId="26" xfId="0" applyNumberFormat="1" applyFont="1" applyFill="1" applyBorder="1" applyAlignment="1">
      <alignment horizontal="center" vertical="center"/>
    </xf>
    <xf numFmtId="3" fontId="14" fillId="0" borderId="27" xfId="0" applyNumberFormat="1" applyFont="1" applyFill="1" applyBorder="1" applyAlignment="1">
      <alignment horizontal="center" vertical="center"/>
    </xf>
    <xf numFmtId="164" fontId="21" fillId="35" borderId="24" xfId="0" applyNumberFormat="1" applyFont="1" applyFill="1" applyBorder="1" applyAlignment="1">
      <alignment horizontal="center" vertical="center"/>
    </xf>
    <xf numFmtId="3" fontId="16" fillId="0" borderId="24" xfId="0" applyNumberFormat="1" applyFont="1" applyFill="1" applyBorder="1" applyAlignment="1">
      <alignment horizontal="center" vertical="center"/>
    </xf>
    <xf numFmtId="3" fontId="15" fillId="0" borderId="28" xfId="0" applyNumberFormat="1" applyFont="1" applyBorder="1" applyAlignment="1">
      <alignment horizontal="center" vertical="center"/>
    </xf>
    <xf numFmtId="4" fontId="6" fillId="35" borderId="15" xfId="0" applyNumberFormat="1" applyFont="1" applyFill="1" applyBorder="1" applyAlignment="1">
      <alignment horizontal="center" vertical="center"/>
    </xf>
    <xf numFmtId="3" fontId="20" fillId="0" borderId="13" xfId="51" applyNumberFormat="1" applyFont="1" applyFill="1" applyBorder="1" applyAlignment="1">
      <alignment horizontal="center" vertical="center"/>
      <protection/>
    </xf>
    <xf numFmtId="3" fontId="14" fillId="0" borderId="29" xfId="0" applyNumberFormat="1" applyFont="1" applyFill="1" applyBorder="1" applyAlignment="1">
      <alignment horizontal="center" vertical="center" wrapText="1"/>
    </xf>
    <xf numFmtId="3" fontId="14" fillId="0" borderId="30" xfId="0" applyNumberFormat="1" applyFont="1" applyFill="1" applyBorder="1" applyAlignment="1">
      <alignment horizontal="center" vertical="center" wrapText="1"/>
    </xf>
    <xf numFmtId="3" fontId="14" fillId="0" borderId="31" xfId="0" applyNumberFormat="1" applyFont="1" applyFill="1" applyBorder="1" applyAlignment="1">
      <alignment horizontal="center" vertical="center" wrapText="1"/>
    </xf>
    <xf numFmtId="3" fontId="14" fillId="0" borderId="32" xfId="0" applyNumberFormat="1" applyFont="1" applyFill="1" applyBorder="1" applyAlignment="1">
      <alignment horizontal="center" vertical="center"/>
    </xf>
    <xf numFmtId="3" fontId="14" fillId="0" borderId="16" xfId="51" applyNumberFormat="1" applyFont="1" applyFill="1" applyBorder="1" applyAlignment="1">
      <alignment horizontal="center"/>
      <protection/>
    </xf>
    <xf numFmtId="3" fontId="14" fillId="0" borderId="10" xfId="51" applyNumberFormat="1" applyFont="1" applyFill="1" applyBorder="1" applyAlignment="1">
      <alignment horizontal="center"/>
      <protection/>
    </xf>
    <xf numFmtId="3" fontId="54" fillId="0" borderId="10" xfId="0" applyNumberFormat="1" applyFont="1" applyFill="1" applyBorder="1" applyAlignment="1">
      <alignment horizontal="center"/>
    </xf>
    <xf numFmtId="3" fontId="14" fillId="0" borderId="10" xfId="0" applyNumberFormat="1" applyFont="1" applyFill="1" applyBorder="1" applyAlignment="1">
      <alignment horizontal="center" vertical="center" wrapText="1"/>
    </xf>
    <xf numFmtId="3" fontId="14" fillId="0" borderId="33" xfId="0" applyNumberFormat="1" applyFont="1" applyFill="1" applyBorder="1" applyAlignment="1">
      <alignment horizontal="center" vertical="center" wrapText="1"/>
    </xf>
    <xf numFmtId="3" fontId="16" fillId="0" borderId="30" xfId="0" applyNumberFormat="1" applyFont="1" applyFill="1" applyBorder="1" applyAlignment="1">
      <alignment horizontal="center" vertical="center"/>
    </xf>
    <xf numFmtId="3" fontId="16" fillId="0" borderId="34" xfId="0" applyNumberFormat="1" applyFont="1" applyFill="1" applyBorder="1" applyAlignment="1">
      <alignment horizontal="center" vertical="center"/>
    </xf>
    <xf numFmtId="3" fontId="17" fillId="0" borderId="35" xfId="0" applyNumberFormat="1" applyFont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3" fontId="16" fillId="0" borderId="36" xfId="0" applyNumberFormat="1" applyFont="1" applyFill="1" applyBorder="1" applyAlignment="1">
      <alignment horizontal="center" vertical="center"/>
    </xf>
    <xf numFmtId="3" fontId="16" fillId="0" borderId="37" xfId="0" applyNumberFormat="1" applyFont="1" applyFill="1" applyBorder="1" applyAlignment="1">
      <alignment horizontal="center" vertical="center"/>
    </xf>
    <xf numFmtId="3" fontId="17" fillId="0" borderId="38" xfId="0" applyNumberFormat="1" applyFont="1" applyBorder="1" applyAlignment="1">
      <alignment horizontal="center" vertical="center"/>
    </xf>
    <xf numFmtId="3" fontId="18" fillId="0" borderId="34" xfId="0" applyNumberFormat="1" applyFont="1" applyBorder="1" applyAlignment="1">
      <alignment horizontal="center" vertical="center"/>
    </xf>
    <xf numFmtId="3" fontId="18" fillId="0" borderId="35" xfId="0" applyNumberFormat="1" applyFont="1" applyBorder="1" applyAlignment="1">
      <alignment horizontal="center" vertical="center"/>
    </xf>
    <xf numFmtId="0" fontId="6" fillId="37" borderId="21" xfId="0" applyFont="1" applyFill="1" applyBorder="1" applyAlignment="1">
      <alignment horizontal="center" vertical="center"/>
    </xf>
    <xf numFmtId="0" fontId="6" fillId="37" borderId="23" xfId="0" applyFont="1" applyFill="1" applyBorder="1" applyAlignment="1">
      <alignment horizontal="center" vertical="center"/>
    </xf>
    <xf numFmtId="0" fontId="6" fillId="37" borderId="22" xfId="0" applyFont="1" applyFill="1" applyBorder="1" applyAlignment="1">
      <alignment horizontal="center" vertical="center"/>
    </xf>
    <xf numFmtId="3" fontId="15" fillId="0" borderId="27" xfId="0" applyNumberFormat="1" applyFont="1" applyBorder="1" applyAlignment="1">
      <alignment horizontal="center" vertical="center"/>
    </xf>
    <xf numFmtId="3" fontId="15" fillId="0" borderId="39" xfId="0" applyNumberFormat="1" applyFont="1" applyBorder="1" applyAlignment="1">
      <alignment horizontal="center" vertical="center"/>
    </xf>
    <xf numFmtId="3" fontId="15" fillId="0" borderId="40" xfId="0" applyNumberFormat="1" applyFont="1" applyBorder="1" applyAlignment="1">
      <alignment horizontal="center" vertical="center"/>
    </xf>
    <xf numFmtId="3" fontId="15" fillId="0" borderId="41" xfId="0" applyNumberFormat="1" applyFont="1" applyBorder="1" applyAlignment="1">
      <alignment horizontal="center" vertical="center"/>
    </xf>
    <xf numFmtId="3" fontId="15" fillId="0" borderId="32" xfId="0" applyNumberFormat="1" applyFont="1" applyBorder="1" applyAlignment="1">
      <alignment horizontal="center" vertical="center"/>
    </xf>
    <xf numFmtId="3" fontId="15" fillId="0" borderId="42" xfId="0" applyNumberFormat="1" applyFont="1" applyBorder="1" applyAlignment="1">
      <alignment horizontal="center" vertical="center"/>
    </xf>
    <xf numFmtId="3" fontId="15" fillId="0" borderId="33" xfId="0" applyNumberFormat="1" applyFont="1" applyBorder="1" applyAlignment="1">
      <alignment horizontal="center" vertical="center"/>
    </xf>
    <xf numFmtId="0" fontId="19" fillId="36" borderId="43" xfId="0" applyFont="1" applyFill="1" applyBorder="1" applyAlignment="1">
      <alignment horizontal="center" vertical="center" wrapText="1"/>
    </xf>
    <xf numFmtId="0" fontId="19" fillId="36" borderId="2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9" fillId="0" borderId="14" xfId="0" applyFont="1" applyBorder="1" applyAlignment="1">
      <alignment horizontal="center" vertical="center"/>
    </xf>
    <xf numFmtId="0" fontId="21" fillId="33" borderId="43" xfId="0" applyFont="1" applyFill="1" applyBorder="1" applyAlignment="1">
      <alignment horizontal="center" vertical="center" wrapText="1"/>
    </xf>
    <xf numFmtId="0" fontId="21" fillId="33" borderId="20" xfId="0" applyFont="1" applyFill="1" applyBorder="1" applyAlignment="1">
      <alignment horizontal="center" vertical="center" wrapText="1"/>
    </xf>
    <xf numFmtId="0" fontId="18" fillId="33" borderId="43" xfId="0" applyFont="1" applyFill="1" applyBorder="1" applyAlignment="1">
      <alignment horizontal="center" vertical="center" wrapText="1"/>
    </xf>
    <xf numFmtId="0" fontId="18" fillId="33" borderId="20" xfId="0" applyFont="1" applyFill="1" applyBorder="1" applyAlignment="1">
      <alignment horizontal="center" vertical="center" wrapText="1"/>
    </xf>
    <xf numFmtId="0" fontId="19" fillId="12" borderId="43" xfId="0" applyFont="1" applyFill="1" applyBorder="1" applyAlignment="1">
      <alignment horizontal="center" vertical="center" wrapText="1"/>
    </xf>
    <xf numFmtId="0" fontId="19" fillId="12" borderId="20" xfId="0" applyFont="1" applyFill="1" applyBorder="1" applyAlignment="1">
      <alignment horizontal="center" vertical="center" wrapText="1"/>
    </xf>
    <xf numFmtId="0" fontId="16" fillId="18" borderId="43" xfId="0" applyFont="1" applyFill="1" applyBorder="1" applyAlignment="1">
      <alignment horizontal="center" vertical="center"/>
    </xf>
    <xf numFmtId="0" fontId="16" fillId="18" borderId="20" xfId="0" applyFont="1" applyFill="1" applyBorder="1" applyAlignment="1">
      <alignment horizontal="center" vertical="center"/>
    </xf>
    <xf numFmtId="0" fontId="18" fillId="18" borderId="43" xfId="0" applyFont="1" applyFill="1" applyBorder="1" applyAlignment="1">
      <alignment horizontal="center" vertical="center" wrapText="1"/>
    </xf>
    <xf numFmtId="0" fontId="18" fillId="18" borderId="20" xfId="0" applyFont="1" applyFill="1" applyBorder="1" applyAlignment="1">
      <alignment horizontal="center" vertical="center" wrapText="1"/>
    </xf>
    <xf numFmtId="0" fontId="19" fillId="37" borderId="43" xfId="0" applyFont="1" applyFill="1" applyBorder="1" applyAlignment="1">
      <alignment horizontal="center" vertical="center" wrapText="1"/>
    </xf>
    <xf numFmtId="0" fontId="19" fillId="37" borderId="20" xfId="0" applyFont="1" applyFill="1" applyBorder="1" applyAlignment="1">
      <alignment horizontal="center" vertical="center" wrapText="1"/>
    </xf>
    <xf numFmtId="0" fontId="16" fillId="37" borderId="43" xfId="0" applyFont="1" applyFill="1" applyBorder="1" applyAlignment="1">
      <alignment horizontal="center" vertical="center"/>
    </xf>
    <xf numFmtId="0" fontId="16" fillId="37" borderId="20" xfId="0" applyFont="1" applyFill="1" applyBorder="1" applyAlignment="1">
      <alignment horizontal="center" vertical="center"/>
    </xf>
    <xf numFmtId="0" fontId="18" fillId="37" borderId="43" xfId="0" applyFont="1" applyFill="1" applyBorder="1" applyAlignment="1">
      <alignment horizontal="center" vertical="center" wrapText="1"/>
    </xf>
    <xf numFmtId="0" fontId="18" fillId="37" borderId="20" xfId="0" applyFont="1" applyFill="1" applyBorder="1" applyAlignment="1">
      <alignment horizontal="center" vertical="center" wrapText="1"/>
    </xf>
    <xf numFmtId="0" fontId="18" fillId="35" borderId="43" xfId="0" applyFont="1" applyFill="1" applyBorder="1" applyAlignment="1">
      <alignment horizontal="center" vertical="center" wrapText="1"/>
    </xf>
    <xf numFmtId="0" fontId="18" fillId="35" borderId="24" xfId="0" applyFont="1" applyFill="1" applyBorder="1" applyAlignment="1">
      <alignment horizontal="center" vertical="center" wrapText="1"/>
    </xf>
    <xf numFmtId="3" fontId="5" fillId="34" borderId="43" xfId="0" applyNumberFormat="1" applyFont="1" applyFill="1" applyBorder="1" applyAlignment="1">
      <alignment horizontal="center" vertical="center" wrapText="1"/>
    </xf>
    <xf numFmtId="3" fontId="5" fillId="34" borderId="44" xfId="0" applyNumberFormat="1" applyFont="1" applyFill="1" applyBorder="1" applyAlignment="1">
      <alignment horizontal="center" vertical="center" wrapText="1"/>
    </xf>
    <xf numFmtId="3" fontId="5" fillId="35" borderId="43" xfId="0" applyNumberFormat="1" applyFont="1" applyFill="1" applyBorder="1" applyAlignment="1">
      <alignment horizontal="center" vertical="center" wrapText="1"/>
    </xf>
    <xf numFmtId="3" fontId="5" fillId="35" borderId="44" xfId="0" applyNumberFormat="1" applyFont="1" applyFill="1" applyBorder="1" applyAlignment="1">
      <alignment horizontal="center" vertical="center" wrapText="1"/>
    </xf>
    <xf numFmtId="3" fontId="20" fillId="34" borderId="43" xfId="51" applyNumberFormat="1" applyFont="1" applyFill="1" applyBorder="1" applyAlignment="1">
      <alignment horizontal="center" vertical="center"/>
      <protection/>
    </xf>
    <xf numFmtId="3" fontId="20" fillId="34" borderId="44" xfId="51" applyNumberFormat="1" applyFont="1" applyFill="1" applyBorder="1" applyAlignment="1">
      <alignment horizontal="center" vertical="center"/>
      <protection/>
    </xf>
    <xf numFmtId="0" fontId="5" fillId="0" borderId="14" xfId="0" applyFont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0525"/>
          <c:w val="0.9765"/>
          <c:h val="0.82575"/>
        </c:manualLayout>
      </c:layout>
      <c:lineChart>
        <c:grouping val="standard"/>
        <c:varyColors val="0"/>
        <c:ser>
          <c:idx val="3"/>
          <c:order val="0"/>
          <c:tx>
            <c:strRef>
              <c:f>RSU!$A$7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RSU!$C$6:$N$6</c:f>
              <c:strCache/>
            </c:strRef>
          </c:cat>
          <c:val>
            <c:numRef>
              <c:f>RSU!$C$7:$N$7</c:f>
              <c:numCache/>
            </c:numRef>
          </c:val>
          <c:smooth val="0"/>
        </c:ser>
        <c:ser>
          <c:idx val="2"/>
          <c:order val="1"/>
          <c:tx>
            <c:strRef>
              <c:f>RSU!$A$8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RSU!$C$6:$N$6</c:f>
              <c:strCache/>
            </c:strRef>
          </c:cat>
          <c:val>
            <c:numRef>
              <c:f>RSU!$C$8:$N$8</c:f>
              <c:numCache/>
            </c:numRef>
          </c:val>
          <c:smooth val="0"/>
        </c:ser>
        <c:ser>
          <c:idx val="1"/>
          <c:order val="2"/>
          <c:tx>
            <c:strRef>
              <c:f>RSU!$A$9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RSU!$C$6:$N$6</c:f>
              <c:strCache/>
            </c:strRef>
          </c:cat>
          <c:val>
            <c:numRef>
              <c:f>RSU!$C$9:$N$9</c:f>
              <c:numCache/>
            </c:numRef>
          </c:val>
          <c:smooth val="0"/>
        </c:ser>
        <c:ser>
          <c:idx val="0"/>
          <c:order val="3"/>
          <c:tx>
            <c:strRef>
              <c:f>RSU!$A$10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RSU!$C$6:$N$6</c:f>
              <c:strCache/>
            </c:strRef>
          </c:cat>
          <c:val>
            <c:numRef>
              <c:f>RSU!$C$10:$N$10</c:f>
              <c:numCache/>
            </c:numRef>
          </c:val>
          <c:smooth val="0"/>
        </c:ser>
        <c:marker val="1"/>
        <c:axId val="47537861"/>
        <c:axId val="25187566"/>
      </c:lineChart>
      <c:catAx>
        <c:axId val="475378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5187566"/>
        <c:crossesAt val="0"/>
        <c:auto val="1"/>
        <c:lblOffset val="100"/>
        <c:tickLblSkip val="1"/>
        <c:noMultiLvlLbl val="0"/>
      </c:catAx>
      <c:valAx>
        <c:axId val="251875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7537861"/>
        <c:crossesAt val="1"/>
        <c:crossBetween val="between"/>
        <c:dispUnits/>
      </c:valAx>
      <c:spPr>
        <a:gradFill rotWithShape="1">
          <a:gsLst>
            <a:gs pos="0">
              <a:srgbClr val="7F7F7F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214"/>
          <c:y val="0.84125"/>
          <c:w val="0.6365"/>
          <c:h val="0.13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-0.00375"/>
          <c:w val="0.987"/>
          <c:h val="0.9215"/>
        </c:manualLayout>
      </c:layout>
      <c:lineChart>
        <c:grouping val="standard"/>
        <c:varyColors val="0"/>
        <c:ser>
          <c:idx val="3"/>
          <c:order val="0"/>
          <c:tx>
            <c:strRef>
              <c:f>CARTON!$A$7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CARTON!$C$6:$N$6</c:f>
              <c:strCache/>
            </c:strRef>
          </c:cat>
          <c:val>
            <c:numRef>
              <c:f>CARTON!$C$7:$N$7</c:f>
              <c:numCache/>
            </c:numRef>
          </c:val>
          <c:smooth val="0"/>
        </c:ser>
        <c:ser>
          <c:idx val="0"/>
          <c:order val="1"/>
          <c:tx>
            <c:strRef>
              <c:f>CARTON!$A$8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CARTON!$C$6:$N$6</c:f>
              <c:strCache/>
            </c:strRef>
          </c:cat>
          <c:val>
            <c:numRef>
              <c:f>CARTON!$C$8:$N$8</c:f>
              <c:numCache/>
            </c:numRef>
          </c:val>
          <c:smooth val="0"/>
        </c:ser>
        <c:ser>
          <c:idx val="1"/>
          <c:order val="2"/>
          <c:tx>
            <c:strRef>
              <c:f>CARTON!$A$9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CARTON!$C$6:$N$6</c:f>
              <c:strCache/>
            </c:strRef>
          </c:cat>
          <c:val>
            <c:numRef>
              <c:f>CARTON!$C$9:$N$9</c:f>
              <c:numCache/>
            </c:numRef>
          </c:val>
          <c:smooth val="0"/>
        </c:ser>
        <c:ser>
          <c:idx val="2"/>
          <c:order val="3"/>
          <c:tx>
            <c:strRef>
              <c:f>CARTON!$A$10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CARTON!$C$6:$N$6</c:f>
              <c:strCache/>
            </c:strRef>
          </c:cat>
          <c:val>
            <c:numRef>
              <c:f>CARTON!$C$10:$N$10</c:f>
              <c:numCache/>
            </c:numRef>
          </c:val>
          <c:smooth val="0"/>
        </c:ser>
        <c:marker val="1"/>
        <c:axId val="25361503"/>
        <c:axId val="26926936"/>
      </c:lineChart>
      <c:catAx>
        <c:axId val="2536150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6926936"/>
        <c:crosses val="autoZero"/>
        <c:auto val="1"/>
        <c:lblOffset val="100"/>
        <c:tickLblSkip val="1"/>
        <c:noMultiLvlLbl val="0"/>
      </c:catAx>
      <c:valAx>
        <c:axId val="269269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5361503"/>
        <c:crossesAt val="1"/>
        <c:crossBetween val="between"/>
        <c:dispUnits/>
      </c:valAx>
      <c:spPr>
        <a:gradFill rotWithShape="1">
          <a:gsLst>
            <a:gs pos="0">
              <a:srgbClr val="00B0F0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217"/>
          <c:y val="0.92725"/>
          <c:w val="0.51075"/>
          <c:h val="0.06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25"/>
          <c:y val="0.00225"/>
          <c:w val="0.9815"/>
          <c:h val="0.8275"/>
        </c:manualLayout>
      </c:layout>
      <c:lineChart>
        <c:grouping val="standard"/>
        <c:varyColors val="0"/>
        <c:ser>
          <c:idx val="3"/>
          <c:order val="0"/>
          <c:tx>
            <c:strRef>
              <c:f>VIDRIO!$A$7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VIDRIO!$C$6:$N$6</c:f>
              <c:strCache/>
            </c:strRef>
          </c:cat>
          <c:val>
            <c:numRef>
              <c:f>VIDRIO!$C$7:$N$7</c:f>
              <c:numCache/>
            </c:numRef>
          </c:val>
          <c:smooth val="0"/>
        </c:ser>
        <c:ser>
          <c:idx val="0"/>
          <c:order val="1"/>
          <c:tx>
            <c:strRef>
              <c:f>VIDRIO!$A$8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VIDRIO!$C$6:$N$6</c:f>
              <c:strCache/>
            </c:strRef>
          </c:cat>
          <c:val>
            <c:numRef>
              <c:f>VIDRIO!$C$8:$N$8</c:f>
              <c:numCache/>
            </c:numRef>
          </c:val>
          <c:smooth val="0"/>
        </c:ser>
        <c:ser>
          <c:idx val="1"/>
          <c:order val="2"/>
          <c:tx>
            <c:strRef>
              <c:f>VIDRIO!$A$9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VIDRIO!$C$6:$N$6</c:f>
              <c:strCache/>
            </c:strRef>
          </c:cat>
          <c:val>
            <c:numRef>
              <c:f>VIDRIO!$C$9:$N$9</c:f>
              <c:numCache/>
            </c:numRef>
          </c:val>
          <c:smooth val="0"/>
        </c:ser>
        <c:ser>
          <c:idx val="2"/>
          <c:order val="3"/>
          <c:tx>
            <c:strRef>
              <c:f>VIDRIO!$A$10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VIDRIO!$C$6:$N$6</c:f>
              <c:strCache/>
            </c:strRef>
          </c:cat>
          <c:val>
            <c:numRef>
              <c:f>VIDRIO!$C$10:$N$10</c:f>
              <c:numCache/>
            </c:numRef>
          </c:val>
          <c:smooth val="0"/>
        </c:ser>
        <c:marker val="1"/>
        <c:axId val="41015833"/>
        <c:axId val="33598178"/>
      </c:lineChart>
      <c:catAx>
        <c:axId val="410158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3598178"/>
        <c:crossesAt val="0"/>
        <c:auto val="1"/>
        <c:lblOffset val="100"/>
        <c:tickLblSkip val="1"/>
        <c:noMultiLvlLbl val="0"/>
      </c:catAx>
      <c:valAx>
        <c:axId val="335981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1015833"/>
        <c:crossesAt val="1"/>
        <c:crossBetween val="between"/>
        <c:dispUnits/>
      </c:valAx>
      <c:spPr>
        <a:gradFill rotWithShape="1">
          <a:gsLst>
            <a:gs pos="0">
              <a:srgbClr val="00B050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235"/>
          <c:y val="0.86825"/>
          <c:w val="0.6145"/>
          <c:h val="0.13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0925"/>
          <c:w val="0.97925"/>
          <c:h val="0.82175"/>
        </c:manualLayout>
      </c:layout>
      <c:lineChart>
        <c:grouping val="standard"/>
        <c:varyColors val="0"/>
        <c:ser>
          <c:idx val="3"/>
          <c:order val="0"/>
          <c:tx>
            <c:strRef>
              <c:f>ENVASES!$A$7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ENVASES!$C$6:$N$6</c:f>
              <c:strCache/>
            </c:strRef>
          </c:cat>
          <c:val>
            <c:numRef>
              <c:f>ENVASES!$C$7:$N$7</c:f>
              <c:numCache/>
            </c:numRef>
          </c:val>
          <c:smooth val="0"/>
        </c:ser>
        <c:ser>
          <c:idx val="1"/>
          <c:order val="1"/>
          <c:tx>
            <c:strRef>
              <c:f>ENVASES!$A$8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ENVASES!$C$6:$N$6</c:f>
              <c:strCache/>
            </c:strRef>
          </c:cat>
          <c:val>
            <c:numRef>
              <c:f>ENVASES!$C$8:$N$8</c:f>
              <c:numCache/>
            </c:numRef>
          </c:val>
          <c:smooth val="0"/>
        </c:ser>
        <c:ser>
          <c:idx val="0"/>
          <c:order val="2"/>
          <c:tx>
            <c:strRef>
              <c:f>ENVASES!$A$9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ENVASES!$C$6:$N$6</c:f>
              <c:strCache/>
            </c:strRef>
          </c:cat>
          <c:val>
            <c:numRef>
              <c:f>ENVASES!$C$9:$N$9</c:f>
              <c:numCache/>
            </c:numRef>
          </c:val>
          <c:smooth val="0"/>
        </c:ser>
        <c:ser>
          <c:idx val="2"/>
          <c:order val="3"/>
          <c:tx>
            <c:strRef>
              <c:f>ENVASES!$A$10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ENVASES!$C$6:$N$6</c:f>
              <c:strCache/>
            </c:strRef>
          </c:cat>
          <c:val>
            <c:numRef>
              <c:f>ENVASES!$C$10:$N$10</c:f>
              <c:numCache/>
            </c:numRef>
          </c:val>
          <c:smooth val="0"/>
        </c:ser>
        <c:marker val="1"/>
        <c:axId val="33948147"/>
        <c:axId val="37097868"/>
      </c:lineChart>
      <c:catAx>
        <c:axId val="339481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7097868"/>
        <c:crossesAt val="0"/>
        <c:auto val="1"/>
        <c:lblOffset val="100"/>
        <c:tickLblSkip val="1"/>
        <c:noMultiLvlLbl val="0"/>
      </c:catAx>
      <c:valAx>
        <c:axId val="3709786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3948147"/>
        <c:crossesAt val="1"/>
        <c:crossBetween val="between"/>
        <c:dispUnits/>
      </c:valAx>
      <c:spPr>
        <a:gradFill rotWithShape="1">
          <a:gsLst>
            <a:gs pos="0">
              <a:srgbClr val="FFFF00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12275"/>
          <c:y val="0.8685"/>
          <c:w val="0.76675"/>
          <c:h val="0.13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11</xdr:row>
      <xdr:rowOff>28575</xdr:rowOff>
    </xdr:from>
    <xdr:to>
      <xdr:col>16</xdr:col>
      <xdr:colOff>0</xdr:colOff>
      <xdr:row>31</xdr:row>
      <xdr:rowOff>114300</xdr:rowOff>
    </xdr:to>
    <xdr:graphicFrame>
      <xdr:nvGraphicFramePr>
        <xdr:cNvPr id="1" name="2 Gráfico"/>
        <xdr:cNvGraphicFramePr/>
      </xdr:nvGraphicFramePr>
      <xdr:xfrm>
        <a:off x="542925" y="2247900"/>
        <a:ext cx="898207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11</xdr:row>
      <xdr:rowOff>57150</xdr:rowOff>
    </xdr:from>
    <xdr:to>
      <xdr:col>16</xdr:col>
      <xdr:colOff>0</xdr:colOff>
      <xdr:row>30</xdr:row>
      <xdr:rowOff>133350</xdr:rowOff>
    </xdr:to>
    <xdr:graphicFrame>
      <xdr:nvGraphicFramePr>
        <xdr:cNvPr id="1" name="3 Gráfico"/>
        <xdr:cNvGraphicFramePr/>
      </xdr:nvGraphicFramePr>
      <xdr:xfrm>
        <a:off x="542925" y="2343150"/>
        <a:ext cx="945832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11</xdr:row>
      <xdr:rowOff>0</xdr:rowOff>
    </xdr:from>
    <xdr:to>
      <xdr:col>16</xdr:col>
      <xdr:colOff>0</xdr:colOff>
      <xdr:row>32</xdr:row>
      <xdr:rowOff>19050</xdr:rowOff>
    </xdr:to>
    <xdr:graphicFrame>
      <xdr:nvGraphicFramePr>
        <xdr:cNvPr id="1" name="2 Gráfico"/>
        <xdr:cNvGraphicFramePr/>
      </xdr:nvGraphicFramePr>
      <xdr:xfrm>
        <a:off x="571500" y="2228850"/>
        <a:ext cx="887730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12</xdr:row>
      <xdr:rowOff>0</xdr:rowOff>
    </xdr:from>
    <xdr:to>
      <xdr:col>16</xdr:col>
      <xdr:colOff>19050</xdr:colOff>
      <xdr:row>32</xdr:row>
      <xdr:rowOff>95250</xdr:rowOff>
    </xdr:to>
    <xdr:graphicFrame>
      <xdr:nvGraphicFramePr>
        <xdr:cNvPr id="1" name="2 Gráfico"/>
        <xdr:cNvGraphicFramePr/>
      </xdr:nvGraphicFramePr>
      <xdr:xfrm>
        <a:off x="533400" y="2419350"/>
        <a:ext cx="974407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4"/>
  <sheetViews>
    <sheetView tabSelected="1" zoomScalePageLayoutView="0" workbookViewId="0" topLeftCell="A1">
      <selection activeCell="A2" sqref="A2"/>
    </sheetView>
  </sheetViews>
  <sheetFormatPr defaultColWidth="11.421875" defaultRowHeight="15"/>
  <cols>
    <col min="1" max="1" width="8.00390625" style="2" bestFit="1" customWidth="1"/>
    <col min="2" max="2" width="9.421875" style="2" bestFit="1" customWidth="1"/>
    <col min="3" max="3" width="8.28125" style="1" customWidth="1"/>
    <col min="4" max="4" width="8.28125" style="0" customWidth="1"/>
    <col min="5" max="5" width="8.28125" style="3" customWidth="1"/>
    <col min="6" max="7" width="8.28125" style="0" customWidth="1"/>
    <col min="8" max="8" width="8.28125" style="3" customWidth="1"/>
    <col min="9" max="10" width="8.28125" style="0" customWidth="1"/>
    <col min="11" max="11" width="8.28125" style="3" customWidth="1"/>
    <col min="12" max="13" width="8.28125" style="0" customWidth="1"/>
    <col min="14" max="14" width="8.28125" style="3" customWidth="1"/>
    <col min="15" max="15" width="12.140625" style="0" customWidth="1"/>
    <col min="16" max="16" width="13.8515625" style="0" customWidth="1"/>
    <col min="17" max="17" width="14.00390625" style="0" customWidth="1"/>
  </cols>
  <sheetData>
    <row r="2" spans="3:15" ht="18">
      <c r="C2" s="90" t="s">
        <v>19</v>
      </c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</row>
    <row r="3" spans="3:17" ht="14.25">
      <c r="C3" s="9"/>
      <c r="P3" s="7"/>
      <c r="Q3" s="8"/>
    </row>
    <row r="4" ht="15" thickBot="1">
      <c r="C4" s="11"/>
    </row>
    <row r="5" spans="2:17" s="1" customFormat="1" ht="16.5" customHeight="1">
      <c r="B5" s="93" t="s">
        <v>1</v>
      </c>
      <c r="C5" s="92" t="s">
        <v>16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5" t="s">
        <v>17</v>
      </c>
      <c r="P5" s="88" t="s">
        <v>0</v>
      </c>
      <c r="Q5" s="88" t="s">
        <v>18</v>
      </c>
    </row>
    <row r="6" spans="2:17" s="1" customFormat="1" ht="16.5" customHeight="1" thickBot="1">
      <c r="B6" s="94"/>
      <c r="C6" s="26" t="s">
        <v>2</v>
      </c>
      <c r="D6" s="13" t="s">
        <v>3</v>
      </c>
      <c r="E6" s="13" t="s">
        <v>4</v>
      </c>
      <c r="F6" s="13" t="s">
        <v>5</v>
      </c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27" t="s">
        <v>13</v>
      </c>
      <c r="O6" s="96"/>
      <c r="P6" s="89"/>
      <c r="Q6" s="89"/>
    </row>
    <row r="7" spans="1:17" s="1" customFormat="1" ht="16.5" customHeight="1">
      <c r="A7" s="16" t="s">
        <v>20</v>
      </c>
      <c r="B7" s="68">
        <v>3290</v>
      </c>
      <c r="C7" s="14">
        <v>84076.1675734235</v>
      </c>
      <c r="D7" s="56">
        <v>73438.37426636032</v>
      </c>
      <c r="E7" s="56">
        <v>89019.05975071133</v>
      </c>
      <c r="F7" s="56">
        <v>92497.10115596614</v>
      </c>
      <c r="G7" s="56">
        <v>99782.1878831891</v>
      </c>
      <c r="H7" s="56">
        <v>89896.40352861345</v>
      </c>
      <c r="I7" s="56">
        <v>94706.12745389827</v>
      </c>
      <c r="J7" s="56">
        <v>96821.15263276944</v>
      </c>
      <c r="K7" s="56">
        <v>88948.55891141562</v>
      </c>
      <c r="L7" s="56">
        <v>87021.53597066631</v>
      </c>
      <c r="M7" s="56">
        <v>84444.33862307885</v>
      </c>
      <c r="N7" s="56">
        <v>84240.66953178015</v>
      </c>
      <c r="O7" s="40">
        <f>SUM(C7:N7)</f>
        <v>1064891.6772818726</v>
      </c>
      <c r="P7" s="41">
        <f>O7/B7</f>
        <v>323.6752818485935</v>
      </c>
      <c r="Q7" s="42">
        <f>P7/1000</f>
        <v>0.3236752818485935</v>
      </c>
    </row>
    <row r="8" spans="1:17" s="1" customFormat="1" ht="16.5" customHeight="1">
      <c r="A8" s="71" t="s">
        <v>21</v>
      </c>
      <c r="B8" s="69">
        <v>3304</v>
      </c>
      <c r="C8" s="14">
        <v>90275.75537944229</v>
      </c>
      <c r="D8" s="56">
        <v>86766.1656547414</v>
      </c>
      <c r="E8" s="56">
        <v>95693.24287394699</v>
      </c>
      <c r="F8" s="56">
        <v>87700.48596176467</v>
      </c>
      <c r="G8" s="56">
        <v>98700.34100495468</v>
      </c>
      <c r="H8" s="56">
        <v>88242.23471121515</v>
      </c>
      <c r="I8" s="56">
        <v>92042.3273885199</v>
      </c>
      <c r="J8" s="56">
        <v>97247.8262419353</v>
      </c>
      <c r="K8" s="56">
        <v>85800.4396231123</v>
      </c>
      <c r="L8" s="56">
        <v>89757.56092344617</v>
      </c>
      <c r="M8" s="56">
        <v>80736.26653042312</v>
      </c>
      <c r="N8" s="56">
        <v>84292.96484203273</v>
      </c>
      <c r="O8" s="40">
        <f>SUM(C8:N8)</f>
        <v>1077255.6111355347</v>
      </c>
      <c r="P8" s="41">
        <f>O8/B8</f>
        <v>326.0458871475589</v>
      </c>
      <c r="Q8" s="42">
        <f>P8/1000</f>
        <v>0.3260458871475589</v>
      </c>
    </row>
    <row r="9" spans="1:17" s="1" customFormat="1" ht="16.5" customHeight="1">
      <c r="A9" s="71" t="s">
        <v>22</v>
      </c>
      <c r="B9" s="69">
        <v>3508</v>
      </c>
      <c r="C9" s="14">
        <v>86857.27617111708</v>
      </c>
      <c r="D9" s="56">
        <v>80747.5284117158</v>
      </c>
      <c r="E9" s="56">
        <v>96362.22858726786</v>
      </c>
      <c r="F9" s="56">
        <v>89037.01376697773</v>
      </c>
      <c r="G9" s="56">
        <v>69800.2217499769</v>
      </c>
      <c r="H9" s="56">
        <v>68665.78582648064</v>
      </c>
      <c r="I9" s="56">
        <v>92464.63087868429</v>
      </c>
      <c r="J9" s="56">
        <v>105194.62256306015</v>
      </c>
      <c r="K9" s="56">
        <v>85787.66515753488</v>
      </c>
      <c r="L9" s="56">
        <v>103363.31885798763</v>
      </c>
      <c r="M9" s="56">
        <v>87853.95916104592</v>
      </c>
      <c r="N9" s="56">
        <v>90584.7084911762</v>
      </c>
      <c r="O9" s="40">
        <f>SUM(C9:N9)</f>
        <v>1056718.959623025</v>
      </c>
      <c r="P9" s="41">
        <f>O9/B9</f>
        <v>301.23117435091933</v>
      </c>
      <c r="Q9" s="42">
        <f>P9/1000</f>
        <v>0.30123117435091934</v>
      </c>
    </row>
    <row r="10" spans="1:17" s="5" customFormat="1" ht="15" thickBot="1">
      <c r="A10" s="72" t="s">
        <v>23</v>
      </c>
      <c r="B10" s="70">
        <v>3429</v>
      </c>
      <c r="C10" s="24">
        <v>61210.09555463232</v>
      </c>
      <c r="D10" s="17">
        <v>53620.17033651848</v>
      </c>
      <c r="E10" s="17">
        <v>61922.39302035729</v>
      </c>
      <c r="F10" s="17">
        <v>62753.40673036975</v>
      </c>
      <c r="G10" s="17">
        <v>75440.21603656003</v>
      </c>
      <c r="H10" s="17">
        <v>67620.77274615703</v>
      </c>
      <c r="I10" s="17">
        <v>64676.609887827166</v>
      </c>
      <c r="J10" s="17">
        <v>61043.89281262983</v>
      </c>
      <c r="K10" s="17">
        <v>64304.632322393016</v>
      </c>
      <c r="L10" s="17">
        <v>60307.852098047355</v>
      </c>
      <c r="M10" s="17">
        <v>11816.223514748648</v>
      </c>
      <c r="N10" s="24">
        <v>75725.13502285001</v>
      </c>
      <c r="O10" s="37">
        <f>SUM(C10:N10)</f>
        <v>720441.400083091</v>
      </c>
      <c r="P10" s="38">
        <f>O10/B10</f>
        <v>210.1024788810414</v>
      </c>
      <c r="Q10" s="39">
        <f>P10/1000</f>
        <v>0.21010247888104142</v>
      </c>
    </row>
    <row r="24" ht="15.75" customHeight="1"/>
    <row r="34" spans="2:13" ht="14.25">
      <c r="B34" s="91" t="s">
        <v>14</v>
      </c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</row>
  </sheetData>
  <sheetProtection/>
  <mergeCells count="7">
    <mergeCell ref="Q5:Q6"/>
    <mergeCell ref="C2:O2"/>
    <mergeCell ref="B34:M34"/>
    <mergeCell ref="C5:N5"/>
    <mergeCell ref="B5:B6"/>
    <mergeCell ref="O5:O6"/>
    <mergeCell ref="P5:P6"/>
  </mergeCells>
  <printOptions horizontalCentered="1"/>
  <pageMargins left="0.1968503937007874" right="0.1968503937007874" top="0.5905511811023623" bottom="0.5905511811023623" header="0.3937007874015748" footer="0.31496062992125984"/>
  <pageSetup horizontalDpi="600" verticalDpi="600" orientation="landscape" paperSize="9" r:id="rId3"/>
  <headerFooter>
    <oddHeader>&amp;L&amp;G</oddHead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Q33"/>
  <sheetViews>
    <sheetView zoomScalePageLayoutView="0" workbookViewId="0" topLeftCell="A1">
      <selection activeCell="C3" sqref="C3"/>
    </sheetView>
  </sheetViews>
  <sheetFormatPr defaultColWidth="11.421875" defaultRowHeight="15"/>
  <cols>
    <col min="1" max="1" width="8.00390625" style="0" bestFit="1" customWidth="1"/>
    <col min="2" max="2" width="9.00390625" style="0" bestFit="1" customWidth="1"/>
    <col min="3" max="14" width="8.8515625" style="0" customWidth="1"/>
    <col min="15" max="15" width="13.140625" style="0" customWidth="1"/>
    <col min="16" max="16" width="13.57421875" style="0" customWidth="1"/>
    <col min="17" max="17" width="14.57421875" style="0" customWidth="1"/>
  </cols>
  <sheetData>
    <row r="2" spans="3:16" ht="18">
      <c r="C2" s="90" t="s">
        <v>24</v>
      </c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</row>
    <row r="3" ht="17.25" customHeight="1"/>
    <row r="4" ht="17.25" customHeight="1" thickBot="1"/>
    <row r="5" spans="1:17" ht="16.5" customHeight="1">
      <c r="A5" s="1"/>
      <c r="B5" s="99" t="s">
        <v>1</v>
      </c>
      <c r="C5" s="92" t="s">
        <v>16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101" t="s">
        <v>17</v>
      </c>
      <c r="P5" s="97" t="s">
        <v>0</v>
      </c>
      <c r="Q5" s="97" t="s">
        <v>18</v>
      </c>
    </row>
    <row r="6" spans="1:17" ht="16.5" customHeight="1" thickBot="1">
      <c r="A6" s="1"/>
      <c r="B6" s="100"/>
      <c r="C6" s="23" t="s">
        <v>2</v>
      </c>
      <c r="D6" s="18" t="s">
        <v>3</v>
      </c>
      <c r="E6" s="18" t="s">
        <v>4</v>
      </c>
      <c r="F6" s="18" t="s">
        <v>5</v>
      </c>
      <c r="G6" s="18" t="s">
        <v>6</v>
      </c>
      <c r="H6" s="18" t="s">
        <v>7</v>
      </c>
      <c r="I6" s="18" t="s">
        <v>8</v>
      </c>
      <c r="J6" s="18" t="s">
        <v>9</v>
      </c>
      <c r="K6" s="18" t="s">
        <v>10</v>
      </c>
      <c r="L6" s="18" t="s">
        <v>11</v>
      </c>
      <c r="M6" s="18" t="s">
        <v>12</v>
      </c>
      <c r="N6" s="25" t="s">
        <v>13</v>
      </c>
      <c r="O6" s="102"/>
      <c r="P6" s="98"/>
      <c r="Q6" s="98"/>
    </row>
    <row r="7" spans="1:17" s="12" customFormat="1" ht="16.5" customHeight="1">
      <c r="A7" s="16" t="s">
        <v>20</v>
      </c>
      <c r="B7" s="21">
        <v>3290</v>
      </c>
      <c r="C7" s="20">
        <v>1605</v>
      </c>
      <c r="D7" s="15">
        <v>1018</v>
      </c>
      <c r="E7" s="15">
        <v>2216</v>
      </c>
      <c r="F7" s="15">
        <v>3048</v>
      </c>
      <c r="G7" s="15">
        <v>5203</v>
      </c>
      <c r="H7" s="15">
        <v>2278</v>
      </c>
      <c r="I7" s="15">
        <v>2764</v>
      </c>
      <c r="J7" s="15">
        <v>2053</v>
      </c>
      <c r="K7" s="15">
        <v>1676</v>
      </c>
      <c r="L7" s="15">
        <v>6598</v>
      </c>
      <c r="M7" s="15">
        <v>6939</v>
      </c>
      <c r="N7" s="20">
        <v>2144</v>
      </c>
      <c r="O7" s="40">
        <f>SUM(C7:N7)</f>
        <v>37542</v>
      </c>
      <c r="P7" s="43">
        <f>O7/B7</f>
        <v>11.410942249240122</v>
      </c>
      <c r="Q7" s="44">
        <f>P7/1000</f>
        <v>0.011410942249240122</v>
      </c>
    </row>
    <row r="8" spans="1:17" s="12" customFormat="1" ht="16.5" customHeight="1">
      <c r="A8" s="71" t="s">
        <v>21</v>
      </c>
      <c r="B8" s="55">
        <v>3304</v>
      </c>
      <c r="C8" s="14">
        <v>4403</v>
      </c>
      <c r="D8" s="56">
        <v>2793</v>
      </c>
      <c r="E8" s="56">
        <v>4280</v>
      </c>
      <c r="F8" s="56">
        <v>3899</v>
      </c>
      <c r="G8" s="56">
        <v>4393</v>
      </c>
      <c r="H8" s="56">
        <v>2994</v>
      </c>
      <c r="I8" s="56">
        <v>4356</v>
      </c>
      <c r="J8" s="56">
        <v>4372</v>
      </c>
      <c r="K8" s="56">
        <v>2485</v>
      </c>
      <c r="L8" s="56">
        <v>4069</v>
      </c>
      <c r="M8" s="56">
        <v>3205</v>
      </c>
      <c r="N8" s="14">
        <v>4992</v>
      </c>
      <c r="O8" s="40">
        <f>SUM(C8:N8)</f>
        <v>46241</v>
      </c>
      <c r="P8" s="43">
        <f>O8/B8</f>
        <v>13.99546004842615</v>
      </c>
      <c r="Q8" s="44">
        <f>P8/1000</f>
        <v>0.01399546004842615</v>
      </c>
    </row>
    <row r="9" spans="1:17" s="12" customFormat="1" ht="16.5" customHeight="1">
      <c r="A9" s="71" t="s">
        <v>22</v>
      </c>
      <c r="B9" s="55">
        <v>3508</v>
      </c>
      <c r="C9" s="14">
        <v>4314</v>
      </c>
      <c r="D9" s="56">
        <v>3421</v>
      </c>
      <c r="E9" s="56">
        <v>4816</v>
      </c>
      <c r="F9" s="56">
        <v>3827</v>
      </c>
      <c r="G9" s="56">
        <v>3788</v>
      </c>
      <c r="H9" s="56">
        <v>4561</v>
      </c>
      <c r="I9" s="56">
        <v>3988</v>
      </c>
      <c r="J9" s="56">
        <v>3021</v>
      </c>
      <c r="K9" s="56">
        <v>4281</v>
      </c>
      <c r="L9" s="56">
        <v>3668</v>
      </c>
      <c r="M9" s="56">
        <v>4391</v>
      </c>
      <c r="N9" s="14">
        <v>5493</v>
      </c>
      <c r="O9" s="40">
        <f>SUM(C9:N9)</f>
        <v>49569</v>
      </c>
      <c r="P9" s="43">
        <f>O9/B9</f>
        <v>14.130273660205246</v>
      </c>
      <c r="Q9" s="44">
        <f>P9/1000</f>
        <v>0.014130273660205245</v>
      </c>
    </row>
    <row r="10" spans="1:17" s="6" customFormat="1" ht="15" thickBot="1">
      <c r="A10" s="72" t="s">
        <v>23</v>
      </c>
      <c r="B10" s="22">
        <v>3429</v>
      </c>
      <c r="C10" s="24">
        <v>7057</v>
      </c>
      <c r="D10" s="17">
        <v>5443</v>
      </c>
      <c r="E10" s="17">
        <v>4251</v>
      </c>
      <c r="F10" s="17">
        <v>6031</v>
      </c>
      <c r="G10" s="17">
        <v>5963</v>
      </c>
      <c r="H10" s="17">
        <v>5664</v>
      </c>
      <c r="I10" s="17">
        <v>6501</v>
      </c>
      <c r="J10" s="17">
        <v>5935</v>
      </c>
      <c r="K10" s="17">
        <v>7478</v>
      </c>
      <c r="L10" s="17">
        <v>5542</v>
      </c>
      <c r="M10" s="17">
        <v>6311</v>
      </c>
      <c r="N10" s="24">
        <v>7663</v>
      </c>
      <c r="O10" s="37">
        <f>SUM(C10:N10)</f>
        <v>73839</v>
      </c>
      <c r="P10" s="45">
        <f>O10/B10</f>
        <v>21.5336832895888</v>
      </c>
      <c r="Q10" s="46">
        <f>P10/1000</f>
        <v>0.021533683289588802</v>
      </c>
    </row>
    <row r="33" spans="2:14" ht="14.25">
      <c r="B33" s="91" t="s">
        <v>15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</sheetData>
  <sheetProtection/>
  <mergeCells count="7">
    <mergeCell ref="Q5:Q6"/>
    <mergeCell ref="B33:N33"/>
    <mergeCell ref="C2:P2"/>
    <mergeCell ref="P5:P6"/>
    <mergeCell ref="B5:B6"/>
    <mergeCell ref="C5:N5"/>
    <mergeCell ref="O5:O6"/>
  </mergeCells>
  <printOptions horizontalCentered="1"/>
  <pageMargins left="0.3937007874015748" right="0.3937007874015748" top="0.7874015748031497" bottom="0.5905511811023623" header="0.3937007874015748" footer="0.31496062992125984"/>
  <pageSetup horizontalDpi="600" verticalDpi="600" orientation="landscape" paperSize="9" r:id="rId3"/>
  <headerFooter>
    <oddHeader>&amp;L&amp;G</oddHeader>
  </headerFooter>
  <ignoredErrors>
    <ignoredError sqref="O10" formulaRange="1"/>
  </ignoredError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Q35"/>
  <sheetViews>
    <sheetView zoomScalePageLayoutView="0" workbookViewId="0" topLeftCell="A1">
      <selection activeCell="C3" sqref="C3"/>
    </sheetView>
  </sheetViews>
  <sheetFormatPr defaultColWidth="11.421875" defaultRowHeight="15"/>
  <cols>
    <col min="1" max="1" width="8.57421875" style="0" customWidth="1"/>
    <col min="2" max="2" width="9.00390625" style="0" bestFit="1" customWidth="1"/>
    <col min="3" max="14" width="8.28125" style="0" customWidth="1"/>
    <col min="15" max="15" width="12.28125" style="0" customWidth="1"/>
    <col min="16" max="16" width="12.421875" style="0" customWidth="1"/>
    <col min="17" max="17" width="13.57421875" style="0" customWidth="1"/>
  </cols>
  <sheetData>
    <row r="2" spans="3:14" ht="18">
      <c r="C2" s="90" t="s">
        <v>25</v>
      </c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4" ht="15" thickBot="1"/>
    <row r="5" spans="1:17" ht="16.5" customHeight="1">
      <c r="A5" s="1"/>
      <c r="B5" s="105" t="s">
        <v>1</v>
      </c>
      <c r="C5" s="92" t="s">
        <v>16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107" t="s">
        <v>17</v>
      </c>
      <c r="P5" s="103" t="s">
        <v>0</v>
      </c>
      <c r="Q5" s="103" t="s">
        <v>18</v>
      </c>
    </row>
    <row r="6" spans="1:17" ht="16.5" customHeight="1" thickBot="1">
      <c r="A6" s="1"/>
      <c r="B6" s="106"/>
      <c r="C6" s="78" t="s">
        <v>2</v>
      </c>
      <c r="D6" s="79" t="s">
        <v>3</v>
      </c>
      <c r="E6" s="79" t="s">
        <v>4</v>
      </c>
      <c r="F6" s="79" t="s">
        <v>5</v>
      </c>
      <c r="G6" s="79" t="s">
        <v>6</v>
      </c>
      <c r="H6" s="79" t="s">
        <v>7</v>
      </c>
      <c r="I6" s="79" t="s">
        <v>8</v>
      </c>
      <c r="J6" s="79" t="s">
        <v>9</v>
      </c>
      <c r="K6" s="79" t="s">
        <v>10</v>
      </c>
      <c r="L6" s="79" t="s">
        <v>11</v>
      </c>
      <c r="M6" s="79" t="s">
        <v>12</v>
      </c>
      <c r="N6" s="80" t="s">
        <v>13</v>
      </c>
      <c r="O6" s="108"/>
      <c r="P6" s="104"/>
      <c r="Q6" s="104"/>
    </row>
    <row r="7" spans="1:17" s="12" customFormat="1" ht="16.5" customHeight="1">
      <c r="A7" s="16" t="s">
        <v>20</v>
      </c>
      <c r="B7" s="73">
        <v>3290</v>
      </c>
      <c r="C7" s="82">
        <v>290</v>
      </c>
      <c r="D7" s="15">
        <v>3841.26559714795</v>
      </c>
      <c r="E7" s="15">
        <v>8694.47124672162</v>
      </c>
      <c r="F7" s="15">
        <v>0</v>
      </c>
      <c r="G7" s="15">
        <v>3454.303732742458</v>
      </c>
      <c r="H7" s="15">
        <v>6137.543368490895</v>
      </c>
      <c r="I7" s="15">
        <v>4766.49054031021</v>
      </c>
      <c r="J7" s="15">
        <v>4205.880493051993</v>
      </c>
      <c r="K7" s="15">
        <v>5738.665605904365</v>
      </c>
      <c r="L7" s="15">
        <v>6658.5828681335</v>
      </c>
      <c r="M7" s="15">
        <v>7076.228608759937</v>
      </c>
      <c r="N7" s="83">
        <v>2018.4433647708868</v>
      </c>
      <c r="O7" s="76">
        <f>SUM(C7:N7)</f>
        <v>52881.87542603381</v>
      </c>
      <c r="P7" s="47">
        <f>O7/B7</f>
        <v>16.073518366575627</v>
      </c>
      <c r="Q7" s="48">
        <f>P7/1000</f>
        <v>0.016073518366575626</v>
      </c>
    </row>
    <row r="8" spans="1:17" s="12" customFormat="1" ht="16.5" customHeight="1">
      <c r="A8" s="71" t="s">
        <v>21</v>
      </c>
      <c r="B8" s="74">
        <v>3304</v>
      </c>
      <c r="C8" s="84">
        <v>1675.1400730816076</v>
      </c>
      <c r="D8" s="81">
        <v>3076.3500931098697</v>
      </c>
      <c r="E8" s="81">
        <v>4519.437954968682</v>
      </c>
      <c r="F8" s="81">
        <v>2178.1851400730816</v>
      </c>
      <c r="G8" s="81">
        <v>3803.4873878449303</v>
      </c>
      <c r="H8" s="81">
        <v>6726.3000389440185</v>
      </c>
      <c r="I8" s="81">
        <v>6313.057191585284</v>
      </c>
      <c r="J8" s="81">
        <v>2047.3934226552983</v>
      </c>
      <c r="K8" s="81">
        <v>1821.0231425091351</v>
      </c>
      <c r="L8" s="81">
        <v>3892.981208735399</v>
      </c>
      <c r="M8" s="81">
        <v>1906.5408038976857</v>
      </c>
      <c r="N8" s="85">
        <v>4832.666328085323</v>
      </c>
      <c r="O8" s="76">
        <f>SUM(C8:N8)</f>
        <v>42792.562785490314</v>
      </c>
      <c r="P8" s="47">
        <f>O8/B8</f>
        <v>12.951744184470433</v>
      </c>
      <c r="Q8" s="48">
        <f>P8/1000</f>
        <v>0.012951744184470433</v>
      </c>
    </row>
    <row r="9" spans="1:17" s="12" customFormat="1" ht="16.5" customHeight="1">
      <c r="A9" s="71" t="s">
        <v>22</v>
      </c>
      <c r="B9" s="74">
        <v>3508</v>
      </c>
      <c r="C9" s="84">
        <v>5283.919861733178</v>
      </c>
      <c r="D9" s="81">
        <v>1690.7484848484848</v>
      </c>
      <c r="E9" s="81">
        <v>1017.4863636363636</v>
      </c>
      <c r="F9" s="81">
        <v>4420.261920752182</v>
      </c>
      <c r="G9" s="81">
        <v>4195.883143049025</v>
      </c>
      <c r="H9" s="81">
        <v>5577.974821417669</v>
      </c>
      <c r="I9" s="81">
        <v>3343.2437877770312</v>
      </c>
      <c r="J9" s="81">
        <v>7154.486134001765</v>
      </c>
      <c r="K9" s="81">
        <v>1424.8052384150435</v>
      </c>
      <c r="L9" s="81">
        <v>0</v>
      </c>
      <c r="M9" s="81">
        <v>10329.269959086825</v>
      </c>
      <c r="N9" s="85">
        <v>5463.206614248931</v>
      </c>
      <c r="O9" s="76">
        <f>SUM(C9:N9)</f>
        <v>49901.2863289665</v>
      </c>
      <c r="P9" s="47">
        <f>O9/B9</f>
        <v>14.22499610289809</v>
      </c>
      <c r="Q9" s="48">
        <f>P9/1000</f>
        <v>0.01422499610289809</v>
      </c>
    </row>
    <row r="10" spans="1:17" s="4" customFormat="1" ht="15" thickBot="1">
      <c r="A10" s="72" t="s">
        <v>23</v>
      </c>
      <c r="B10" s="75">
        <v>3429</v>
      </c>
      <c r="C10" s="86">
        <v>2622.540620384047</v>
      </c>
      <c r="D10" s="17">
        <v>3982.2943092884907</v>
      </c>
      <c r="E10" s="17">
        <v>4288.360413589365</v>
      </c>
      <c r="F10" s="17">
        <v>2078.181818181818</v>
      </c>
      <c r="G10" s="17">
        <v>4400.915805022156</v>
      </c>
      <c r="H10" s="17">
        <v>0</v>
      </c>
      <c r="I10" s="17">
        <v>3496.7852760736196</v>
      </c>
      <c r="J10" s="17">
        <v>3775.278950877973</v>
      </c>
      <c r="K10" s="17">
        <v>4502.215657311669</v>
      </c>
      <c r="L10" s="17">
        <v>4130.782865583456</v>
      </c>
      <c r="M10" s="17">
        <v>7642.511078286558</v>
      </c>
      <c r="N10" s="87">
        <v>5444.421117051122</v>
      </c>
      <c r="O10" s="77">
        <f>SUM(C10:N10)</f>
        <v>46364.28791165027</v>
      </c>
      <c r="P10" s="49">
        <f>O10/B10</f>
        <v>13.521227154170392</v>
      </c>
      <c r="Q10" s="50">
        <f>P10/1000</f>
        <v>0.013521227154170392</v>
      </c>
    </row>
    <row r="35" spans="2:13" ht="14.25">
      <c r="B35" s="91" t="s">
        <v>15</v>
      </c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19"/>
    </row>
  </sheetData>
  <sheetProtection/>
  <mergeCells count="7">
    <mergeCell ref="Q5:Q6"/>
    <mergeCell ref="B35:L35"/>
    <mergeCell ref="P5:P6"/>
    <mergeCell ref="C2:N2"/>
    <mergeCell ref="C5:N5"/>
    <mergeCell ref="B5:B6"/>
    <mergeCell ref="O5:O6"/>
  </mergeCells>
  <printOptions horizontalCentered="1"/>
  <pageMargins left="0.3937007874015748" right="0.3937007874015748" top="0.7874015748031497" bottom="0.5905511811023623" header="0.3937007874015748" footer="0.31496062992125984"/>
  <pageSetup horizontalDpi="600" verticalDpi="600" orientation="landscape" paperSize="9" r:id="rId3"/>
  <headerFooter>
    <oddHeader>&amp;L&amp;G</oddHead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Q35"/>
  <sheetViews>
    <sheetView zoomScalePageLayoutView="0" workbookViewId="0" topLeftCell="A1">
      <selection activeCell="C3" sqref="C3"/>
    </sheetView>
  </sheetViews>
  <sheetFormatPr defaultColWidth="11.421875" defaultRowHeight="15"/>
  <cols>
    <col min="1" max="1" width="8.00390625" style="0" bestFit="1" customWidth="1"/>
    <col min="2" max="2" width="9.00390625" style="0" bestFit="1" customWidth="1"/>
    <col min="3" max="14" width="9.421875" style="0" customWidth="1"/>
    <col min="15" max="15" width="12.00390625" style="0" customWidth="1"/>
    <col min="16" max="16" width="11.7109375" style="0" customWidth="1"/>
    <col min="17" max="17" width="11.57421875" style="0" customWidth="1"/>
  </cols>
  <sheetData>
    <row r="2" spans="3:14" ht="18">
      <c r="C2" s="90" t="s">
        <v>26</v>
      </c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4" ht="15" thickBot="1"/>
    <row r="5" spans="2:17" ht="16.5" customHeight="1">
      <c r="B5" s="115" t="s">
        <v>1</v>
      </c>
      <c r="C5" s="117" t="s">
        <v>16</v>
      </c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1" t="s">
        <v>17</v>
      </c>
      <c r="P5" s="113" t="s">
        <v>0</v>
      </c>
      <c r="Q5" s="109" t="s">
        <v>18</v>
      </c>
    </row>
    <row r="6" spans="2:17" ht="16.5" customHeight="1" thickBot="1">
      <c r="B6" s="116"/>
      <c r="C6" s="30" t="s">
        <v>2</v>
      </c>
      <c r="D6" s="31" t="s">
        <v>3</v>
      </c>
      <c r="E6" s="32" t="s">
        <v>4</v>
      </c>
      <c r="F6" s="32" t="s">
        <v>5</v>
      </c>
      <c r="G6" s="32" t="s">
        <v>6</v>
      </c>
      <c r="H6" s="32" t="s">
        <v>7</v>
      </c>
      <c r="I6" s="32" t="s">
        <v>8</v>
      </c>
      <c r="J6" s="32" t="s">
        <v>9</v>
      </c>
      <c r="K6" s="32" t="s">
        <v>10</v>
      </c>
      <c r="L6" s="32" t="s">
        <v>11</v>
      </c>
      <c r="M6" s="32" t="s">
        <v>12</v>
      </c>
      <c r="N6" s="31" t="s">
        <v>13</v>
      </c>
      <c r="O6" s="112"/>
      <c r="P6" s="114"/>
      <c r="Q6" s="110"/>
    </row>
    <row r="7" spans="1:17" ht="16.5" customHeight="1">
      <c r="A7" s="16" t="s">
        <v>20</v>
      </c>
      <c r="B7" s="58">
        <v>3290</v>
      </c>
      <c r="C7" s="59">
        <v>2142.857142857143</v>
      </c>
      <c r="D7" s="59">
        <v>1714.2857142857142</v>
      </c>
      <c r="E7" s="59">
        <v>2022.8571428571427</v>
      </c>
      <c r="F7" s="59">
        <v>1894.2857142857142</v>
      </c>
      <c r="G7" s="59">
        <v>1915.7142857142858</v>
      </c>
      <c r="H7" s="59">
        <v>2370</v>
      </c>
      <c r="I7" s="59">
        <v>2768.3999999999996</v>
      </c>
      <c r="J7" s="59">
        <v>2336.4</v>
      </c>
      <c r="K7" s="59">
        <v>1724.4</v>
      </c>
      <c r="L7" s="59">
        <v>3520.4316546762593</v>
      </c>
      <c r="M7" s="59">
        <v>4201.007194244604</v>
      </c>
      <c r="N7" s="60">
        <v>3574.1843971631206</v>
      </c>
      <c r="O7" s="33">
        <f>SUM(C7:N7)</f>
        <v>30184.823246083986</v>
      </c>
      <c r="P7" s="35">
        <f>O7/B7</f>
        <v>9.174718311879632</v>
      </c>
      <c r="Q7" s="54">
        <f>P7/1000</f>
        <v>0.009174718311879632</v>
      </c>
    </row>
    <row r="8" spans="1:17" ht="16.5" customHeight="1">
      <c r="A8" s="71" t="s">
        <v>21</v>
      </c>
      <c r="B8" s="28">
        <v>3304</v>
      </c>
      <c r="C8" s="51">
        <v>2130</v>
      </c>
      <c r="D8" s="51">
        <v>1817.1428571428573</v>
      </c>
      <c r="E8" s="51">
        <v>2717.1428571428573</v>
      </c>
      <c r="F8" s="51">
        <v>2262.8571428571427</v>
      </c>
      <c r="G8" s="51">
        <v>2331.4285714285716</v>
      </c>
      <c r="H8" s="51">
        <v>2417.142857142857</v>
      </c>
      <c r="I8" s="51">
        <v>2335.7142857142853</v>
      </c>
      <c r="J8" s="51">
        <v>1808.5714285714287</v>
      </c>
      <c r="K8" s="51">
        <v>2528.5714285714284</v>
      </c>
      <c r="L8" s="51">
        <v>2147.4418604651164</v>
      </c>
      <c r="M8" s="51">
        <v>1331.1627906976744</v>
      </c>
      <c r="N8" s="61">
        <v>2622.857142857143</v>
      </c>
      <c r="O8" s="33">
        <f>SUM(C8:N8)</f>
        <v>26450.03322259136</v>
      </c>
      <c r="P8" s="35">
        <f>O8/B8</f>
        <v>8.005457997152348</v>
      </c>
      <c r="Q8" s="54">
        <f>P8/1000</f>
        <v>0.008005457997152347</v>
      </c>
    </row>
    <row r="9" spans="1:17" ht="16.5" customHeight="1">
      <c r="A9" s="71" t="s">
        <v>22</v>
      </c>
      <c r="B9" s="28">
        <v>3508</v>
      </c>
      <c r="C9" s="51">
        <v>2095.714285714286</v>
      </c>
      <c r="D9" s="52">
        <v>1718.5714285714287</v>
      </c>
      <c r="E9" s="53">
        <v>1860</v>
      </c>
      <c r="F9" s="53">
        <v>1088.5714285714287</v>
      </c>
      <c r="G9" s="53">
        <v>1937.1428571428573</v>
      </c>
      <c r="H9" s="53">
        <v>1285.7142857142858</v>
      </c>
      <c r="I9" s="53">
        <v>2417.1428571428573</v>
      </c>
      <c r="J9" s="53">
        <v>2318.5714285714284</v>
      </c>
      <c r="K9" s="53">
        <v>1782.857142857143</v>
      </c>
      <c r="L9" s="53">
        <v>1688.5714285714284</v>
      </c>
      <c r="M9" s="53">
        <v>2605.714285714286</v>
      </c>
      <c r="N9" s="62">
        <v>1294.2857142857142</v>
      </c>
      <c r="O9" s="33">
        <f>SUM(C9:N9)</f>
        <v>22092.85714285714</v>
      </c>
      <c r="P9" s="35">
        <f>O9/B9</f>
        <v>6.297849812673073</v>
      </c>
      <c r="Q9" s="54">
        <f>P9/1000</f>
        <v>0.006297849812673073</v>
      </c>
    </row>
    <row r="10" spans="1:17" s="4" customFormat="1" ht="15" thickBot="1">
      <c r="A10" s="72" t="s">
        <v>23</v>
      </c>
      <c r="B10" s="29">
        <v>3429</v>
      </c>
      <c r="C10" s="63">
        <v>1475.121951219512</v>
      </c>
      <c r="D10" s="64">
        <v>1378.5365853658536</v>
      </c>
      <c r="E10" s="64">
        <v>1843.90243902439</v>
      </c>
      <c r="F10" s="64">
        <v>1492.6829268292681</v>
      </c>
      <c r="G10" s="64">
        <v>2022.8571428571431</v>
      </c>
      <c r="H10" s="64">
        <v>1422.857142857143</v>
      </c>
      <c r="I10" s="64">
        <v>2639.9999999999995</v>
      </c>
      <c r="J10" s="64">
        <v>1774.2857142857144</v>
      </c>
      <c r="K10" s="64">
        <v>1560</v>
      </c>
      <c r="L10" s="65">
        <v>2730</v>
      </c>
      <c r="M10" s="66">
        <v>1907.1428571428573</v>
      </c>
      <c r="N10" s="67">
        <v>1157.142857142857</v>
      </c>
      <c r="O10" s="34">
        <f>SUM(C10:N10)</f>
        <v>21404.529616724743</v>
      </c>
      <c r="P10" s="57">
        <f>O10/B10</f>
        <v>6.242207528936933</v>
      </c>
      <c r="Q10" s="36">
        <f>P10/1000</f>
        <v>0.006242207528936933</v>
      </c>
    </row>
    <row r="13" ht="14.25">
      <c r="H13" s="10"/>
    </row>
    <row r="35" spans="2:10" ht="14.25">
      <c r="B35" s="91" t="s">
        <v>15</v>
      </c>
      <c r="C35" s="91"/>
      <c r="D35" s="91"/>
      <c r="E35" s="91"/>
      <c r="F35" s="91"/>
      <c r="G35" s="91"/>
      <c r="H35" s="91"/>
      <c r="I35" s="91"/>
      <c r="J35" s="91"/>
    </row>
  </sheetData>
  <sheetProtection/>
  <mergeCells count="7">
    <mergeCell ref="Q5:Q6"/>
    <mergeCell ref="B35:J35"/>
    <mergeCell ref="O5:O6"/>
    <mergeCell ref="P5:P6"/>
    <mergeCell ref="C2:N2"/>
    <mergeCell ref="B5:B6"/>
    <mergeCell ref="C5:N5"/>
  </mergeCells>
  <printOptions horizontalCentered="1"/>
  <pageMargins left="0.3937007874015748" right="0.3937007874015748" top="0.7874015748031497" bottom="0.5905511811023623" header="0" footer="0"/>
  <pageSetup horizontalDpi="600" verticalDpi="600" orientation="landscape" paperSize="9" r:id="rId3"/>
  <headerFooter alignWithMargins="0">
    <oddHeader>&amp;L&amp;G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