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32" activeTab="3"/>
  </bookViews>
  <sheets>
    <sheet name="RSU" sheetId="1" r:id="rId1"/>
    <sheet name="CARTON" sheetId="2" r:id="rId2"/>
    <sheet name="VIDRIO" sheetId="3" r:id="rId3"/>
    <sheet name="ENVASES" sheetId="4" r:id="rId4"/>
  </sheets>
  <definedNames/>
  <calcPr fullCalcOnLoad="1"/>
</workbook>
</file>

<file path=xl/sharedStrings.xml><?xml version="1.0" encoding="utf-8"?>
<sst xmlns="http://schemas.openxmlformats.org/spreadsheetml/2006/main" count="92" uniqueCount="27">
  <si>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</si>
  <si>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</si>
  <si>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</si>
  <si>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</si>
  <si>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</si>
  <si>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</si>
  <si>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</si>
  <si>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</si>
  <si>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</si>
  <si>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</si>
  <si>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</si>
  <si>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</si>
  <si>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</si>
  <si>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</si>
  <si>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</si>
  <si>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</si>
  <si>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</si>
  <si>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</si>
  <si>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RATIO (Tn/HAB/AÑO)</t>
  </si>
  <si>
    <t>VIÑUELA: RESUMEN DE KILOS ANUAL DE RECOGIDA EN RESIDUOS SÓLIDOS URBANOS</t>
  </si>
  <si>
    <t>2018</t>
  </si>
  <si>
    <t>2017</t>
  </si>
  <si>
    <t>2016</t>
  </si>
  <si>
    <t>2015</t>
  </si>
  <si>
    <t>VIÑUELA: RESUMEN DE KILOS ANUAL DE RECOGIDA EN PAPEL / CARTÓN</t>
  </si>
  <si>
    <t>VIÑUELA: RESUMEN DE KILOS ANUAL DE RECOGIDA EN VIDRIO</t>
  </si>
  <si>
    <t>VIÑUELA: RESUMEN DE KILOS ANUAL DE RECOGIDA EN ENVASES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</si>
</sst>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i/>
      <u val="single"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86ED8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51" applyFont="1" applyFill="1" applyBorder="1">
      <alignment/>
      <protection/>
    </xf>
    <xf numFmtId="3" fontId="6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15" fillId="0" borderId="14" xfId="0" applyNumberFormat="1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6" fillId="18" borderId="16" xfId="0" applyFont="1" applyFill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0" fontId="6" fillId="18" borderId="1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3" fontId="20" fillId="0" borderId="19" xfId="51" applyNumberFormat="1" applyFont="1" applyFill="1" applyBorder="1" applyAlignment="1">
      <alignment horizontal="center" vertical="center"/>
      <protection/>
    </xf>
    <xf numFmtId="3" fontId="16" fillId="0" borderId="20" xfId="0" applyNumberFormat="1" applyFont="1" applyBorder="1" applyAlignment="1">
      <alignment horizontal="center" vertical="center"/>
    </xf>
    <xf numFmtId="3" fontId="6" fillId="34" borderId="21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/>
    </xf>
    <xf numFmtId="4" fontId="6" fillId="35" borderId="19" xfId="0" applyNumberFormat="1" applyFont="1" applyFill="1" applyBorder="1" applyAlignment="1">
      <alignment horizontal="center" vertical="center" wrapText="1"/>
    </xf>
    <xf numFmtId="164" fontId="21" fillId="35" borderId="20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1" fillId="36" borderId="15" xfId="0" applyNumberFormat="1" applyFont="1" applyFill="1" applyBorder="1" applyAlignment="1">
      <alignment horizontal="center" vertical="center"/>
    </xf>
    <xf numFmtId="164" fontId="21" fillId="36" borderId="20" xfId="0" applyNumberFormat="1" applyFont="1" applyFill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4" fontId="21" fillId="36" borderId="24" xfId="0" applyNumberFormat="1" applyFont="1" applyFill="1" applyBorder="1" applyAlignment="1">
      <alignment horizontal="center" vertical="center"/>
    </xf>
    <xf numFmtId="164" fontId="21" fillId="36" borderId="24" xfId="0" applyNumberFormat="1" applyFont="1" applyFill="1" applyBorder="1" applyAlignment="1">
      <alignment horizontal="center" vertical="center"/>
    </xf>
    <xf numFmtId="4" fontId="21" fillId="12" borderId="24" xfId="0" applyNumberFormat="1" applyFont="1" applyFill="1" applyBorder="1" applyAlignment="1">
      <alignment horizontal="center" vertical="center"/>
    </xf>
    <xf numFmtId="164" fontId="21" fillId="12" borderId="24" xfId="0" applyNumberFormat="1" applyFont="1" applyFill="1" applyBorder="1" applyAlignment="1">
      <alignment horizontal="center" vertical="center"/>
    </xf>
    <xf numFmtId="4" fontId="21" fillId="12" borderId="15" xfId="0" applyNumberFormat="1" applyFont="1" applyFill="1" applyBorder="1" applyAlignment="1">
      <alignment horizontal="center" vertical="center"/>
    </xf>
    <xf numFmtId="164" fontId="21" fillId="12" borderId="20" xfId="0" applyNumberFormat="1" applyFont="1" applyFill="1" applyBorder="1" applyAlignment="1">
      <alignment horizontal="center" vertical="center"/>
    </xf>
    <xf numFmtId="4" fontId="21" fillId="37" borderId="24" xfId="0" applyNumberFormat="1" applyFont="1" applyFill="1" applyBorder="1" applyAlignment="1">
      <alignment horizontal="center" vertical="center"/>
    </xf>
    <xf numFmtId="164" fontId="21" fillId="37" borderId="24" xfId="0" applyNumberFormat="1" applyFont="1" applyFill="1" applyBorder="1" applyAlignment="1">
      <alignment horizontal="center" vertical="center"/>
    </xf>
    <xf numFmtId="4" fontId="21" fillId="37" borderId="15" xfId="0" applyNumberFormat="1" applyFont="1" applyFill="1" applyBorder="1" applyAlignment="1">
      <alignment horizontal="center" vertical="center"/>
    </xf>
    <xf numFmtId="164" fontId="21" fillId="37" borderId="20" xfId="0" applyNumberFormat="1" applyFont="1" applyFill="1" applyBorder="1" applyAlignment="1">
      <alignment horizontal="center" vertical="center"/>
    </xf>
    <xf numFmtId="3" fontId="14" fillId="0" borderId="25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164" fontId="21" fillId="35" borderId="24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4" fontId="6" fillId="35" borderId="15" xfId="0" applyNumberFormat="1" applyFont="1" applyFill="1" applyBorder="1" applyAlignment="1">
      <alignment horizontal="center" vertical="center"/>
    </xf>
    <xf numFmtId="3" fontId="20" fillId="0" borderId="13" xfId="51" applyNumberFormat="1" applyFont="1" applyFill="1" applyBorder="1" applyAlignment="1">
      <alignment horizontal="center" vertical="center"/>
      <protection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30" xfId="0" applyNumberFormat="1" applyFont="1" applyFill="1" applyBorder="1" applyAlignment="1">
      <alignment horizontal="center" vertical="center" wrapText="1"/>
    </xf>
    <xf numFmtId="3" fontId="14" fillId="0" borderId="31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/>
    </xf>
    <xf numFmtId="3" fontId="14" fillId="0" borderId="16" xfId="51" applyNumberFormat="1" applyFont="1" applyFill="1" applyBorder="1" applyAlignment="1">
      <alignment horizontal="center"/>
      <protection/>
    </xf>
    <xf numFmtId="3" fontId="14" fillId="0" borderId="10" xfId="51" applyNumberFormat="1" applyFont="1" applyFill="1" applyBorder="1" applyAlignment="1">
      <alignment horizontal="center"/>
      <protection/>
    </xf>
    <xf numFmtId="3" fontId="5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33" xfId="0" applyNumberFormat="1" applyFont="1" applyFill="1" applyBorder="1" applyAlignment="1">
      <alignment horizontal="center" vertical="center" wrapText="1"/>
    </xf>
    <xf numFmtId="3" fontId="16" fillId="0" borderId="30" xfId="0" applyNumberFormat="1" applyFont="1" applyFill="1" applyBorder="1" applyAlignment="1">
      <alignment horizontal="center" vertical="center"/>
    </xf>
    <xf numFmtId="3" fontId="16" fillId="0" borderId="34" xfId="0" applyNumberFormat="1" applyFont="1" applyFill="1" applyBorder="1" applyAlignment="1">
      <alignment horizontal="center" vertical="center"/>
    </xf>
    <xf numFmtId="3" fontId="17" fillId="0" borderId="35" xfId="0" applyNumberFormat="1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" fontId="16" fillId="0" borderId="36" xfId="0" applyNumberFormat="1" applyFont="1" applyFill="1" applyBorder="1" applyAlignment="1">
      <alignment horizontal="center" vertical="center"/>
    </xf>
    <xf numFmtId="3" fontId="16" fillId="0" borderId="37" xfId="0" applyNumberFormat="1" applyFont="1" applyFill="1" applyBorder="1" applyAlignment="1">
      <alignment horizontal="center" vertical="center"/>
    </xf>
    <xf numFmtId="3" fontId="17" fillId="0" borderId="38" xfId="0" applyNumberFormat="1" applyFont="1" applyBorder="1" applyAlignment="1">
      <alignment horizontal="center" vertical="center"/>
    </xf>
    <xf numFmtId="3" fontId="18" fillId="0" borderId="34" xfId="0" applyNumberFormat="1" applyFont="1" applyBorder="1" applyAlignment="1">
      <alignment horizontal="center" vertical="center"/>
    </xf>
    <xf numFmtId="3" fontId="18" fillId="0" borderId="35" xfId="0" applyNumberFormat="1" applyFont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 vertical="center"/>
    </xf>
    <xf numFmtId="3" fontId="15" fillId="0" borderId="40" xfId="0" applyNumberFormat="1" applyFont="1" applyBorder="1" applyAlignment="1">
      <alignment horizontal="center" vertical="center"/>
    </xf>
    <xf numFmtId="3" fontId="15" fillId="0" borderId="41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3" fontId="15" fillId="0" borderId="42" xfId="0" applyNumberFormat="1" applyFont="1" applyBorder="1" applyAlignment="1">
      <alignment horizontal="center" vertical="center"/>
    </xf>
    <xf numFmtId="3" fontId="15" fillId="0" borderId="33" xfId="0" applyNumberFormat="1" applyFont="1" applyBorder="1" applyAlignment="1">
      <alignment horizontal="center" vertical="center"/>
    </xf>
    <xf numFmtId="0" fontId="19" fillId="36" borderId="43" xfId="0" applyFont="1" applyFill="1" applyBorder="1" applyAlignment="1">
      <alignment horizontal="center" vertical="center" wrapText="1"/>
    </xf>
    <xf numFmtId="0" fontId="19" fillId="36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18" fillId="33" borderId="43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9" fillId="12" borderId="43" xfId="0" applyFont="1" applyFill="1" applyBorder="1" applyAlignment="1">
      <alignment horizontal="center" vertical="center" wrapText="1"/>
    </xf>
    <xf numFmtId="0" fontId="19" fillId="12" borderId="20" xfId="0" applyFont="1" applyFill="1" applyBorder="1" applyAlignment="1">
      <alignment horizontal="center" vertical="center" wrapText="1"/>
    </xf>
    <xf numFmtId="0" fontId="16" fillId="18" borderId="43" xfId="0" applyFont="1" applyFill="1" applyBorder="1" applyAlignment="1">
      <alignment horizontal="center" vertical="center"/>
    </xf>
    <xf numFmtId="0" fontId="16" fillId="18" borderId="20" xfId="0" applyFont="1" applyFill="1" applyBorder="1" applyAlignment="1">
      <alignment horizontal="center" vertical="center"/>
    </xf>
    <xf numFmtId="0" fontId="18" fillId="18" borderId="43" xfId="0" applyFont="1" applyFill="1" applyBorder="1" applyAlignment="1">
      <alignment horizontal="center" vertical="center" wrapText="1"/>
    </xf>
    <xf numFmtId="0" fontId="18" fillId="18" borderId="20" xfId="0" applyFont="1" applyFill="1" applyBorder="1" applyAlignment="1">
      <alignment horizontal="center" vertical="center" wrapText="1"/>
    </xf>
    <xf numFmtId="0" fontId="19" fillId="37" borderId="43" xfId="0" applyFont="1" applyFill="1" applyBorder="1" applyAlignment="1">
      <alignment horizontal="center" vertical="center" wrapText="1"/>
    </xf>
    <xf numFmtId="0" fontId="19" fillId="37" borderId="20" xfId="0" applyFont="1" applyFill="1" applyBorder="1" applyAlignment="1">
      <alignment horizontal="center" vertical="center" wrapText="1"/>
    </xf>
    <xf numFmtId="0" fontId="16" fillId="37" borderId="43" xfId="0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/>
    </xf>
    <xf numFmtId="0" fontId="18" fillId="37" borderId="43" xfId="0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 wrapText="1"/>
    </xf>
    <xf numFmtId="0" fontId="18" fillId="35" borderId="43" xfId="0" applyFont="1" applyFill="1" applyBorder="1" applyAlignment="1">
      <alignment horizontal="center" vertical="center" wrapText="1"/>
    </xf>
    <xf numFmtId="0" fontId="18" fillId="35" borderId="24" xfId="0" applyFont="1" applyFill="1" applyBorder="1" applyAlignment="1">
      <alignment horizontal="center" vertical="center" wrapText="1"/>
    </xf>
    <xf numFmtId="3" fontId="5" fillId="34" borderId="43" xfId="0" applyNumberFormat="1" applyFont="1" applyFill="1" applyBorder="1" applyAlignment="1">
      <alignment horizontal="center" vertical="center" wrapText="1"/>
    </xf>
    <xf numFmtId="3" fontId="5" fillId="34" borderId="44" xfId="0" applyNumberFormat="1" applyFont="1" applyFill="1" applyBorder="1" applyAlignment="1">
      <alignment horizontal="center" vertical="center" wrapText="1"/>
    </xf>
    <xf numFmtId="3" fontId="5" fillId="35" borderId="43" xfId="0" applyNumberFormat="1" applyFont="1" applyFill="1" applyBorder="1" applyAlignment="1">
      <alignment horizontal="center" vertical="center" wrapText="1"/>
    </xf>
    <xf numFmtId="3" fontId="5" fillId="35" borderId="44" xfId="0" applyNumberFormat="1" applyFont="1" applyFill="1" applyBorder="1" applyAlignment="1">
      <alignment horizontal="center" vertical="center" wrapText="1"/>
    </xf>
    <xf numFmtId="3" fontId="20" fillId="34" borderId="43" xfId="51" applyNumberFormat="1" applyFont="1" applyFill="1" applyBorder="1" applyAlignment="1">
      <alignment horizontal="center" vertical="center"/>
      <protection/>
    </xf>
    <xf numFmtId="3" fontId="20" fillId="34" borderId="44" xfId="51" applyNumberFormat="1" applyFont="1" applyFill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525"/>
          <c:w val="0.9765"/>
          <c:h val="0.82575"/>
        </c:manualLayout>
      </c:layout>
      <c:lineChart>
        <c:grouping val="standard"/>
        <c:varyColors val="0"/>
        <c:ser>
          <c:idx val="3"/>
          <c:order val="0"/>
          <c:tx>
            <c:strRef>
              <c:f>RSU!$A$7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RSU!$C$7:$N$7</c:f>
              <c:numCache/>
            </c:numRef>
          </c:val>
          <c:smooth val="0"/>
        </c:ser>
        <c:ser>
          <c:idx val="2"/>
          <c:order val="1"/>
          <c:tx>
            <c:strRef>
              <c:f>RSU!$A$8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RSU!$C$8:$N$8</c:f>
              <c:numCache/>
            </c:numRef>
          </c:val>
          <c:smooth val="0"/>
        </c:ser>
        <c:ser>
          <c:idx val="1"/>
          <c:order val="2"/>
          <c:tx>
            <c:strRef>
              <c:f>RSU!$A$9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RSU!$C$9:$N$9</c:f>
              <c:numCache/>
            </c:numRef>
          </c:val>
          <c:smooth val="0"/>
        </c:ser>
        <c:ser>
          <c:idx val="0"/>
          <c:order val="3"/>
          <c:tx>
            <c:strRef>
              <c:f>RSU!$A$10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RSU!$C$10:$N$10</c:f>
              <c:numCache/>
            </c:numRef>
          </c:val>
          <c:smooth val="0"/>
        </c:ser>
        <c:marker val="1"/>
        <c:axId val="22248458"/>
        <c:axId val="58748595"/>
      </c:lineChart>
      <c:catAx>
        <c:axId val="22248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748595"/>
        <c:crossesAt val="0"/>
        <c:auto val="1"/>
        <c:lblOffset val="100"/>
        <c:tickLblSkip val="1"/>
        <c:noMultiLvlLbl val="0"/>
      </c:catAx>
      <c:valAx>
        <c:axId val="587485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248458"/>
        <c:crossesAt val="1"/>
        <c:crossBetween val="between"/>
        <c:dispUnits/>
      </c:valAx>
      <c:spPr>
        <a:gradFill rotWithShape="1">
          <a:gsLst>
            <a:gs pos="0">
              <a:srgbClr val="7F7F7F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4"/>
          <c:y val="0.84125"/>
          <c:w val="0.6365"/>
          <c:h val="0.1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375"/>
          <c:w val="0.987"/>
          <c:h val="0.9215"/>
        </c:manualLayout>
      </c:layout>
      <c:lineChart>
        <c:grouping val="standard"/>
        <c:varyColors val="0"/>
        <c:ser>
          <c:idx val="3"/>
          <c:order val="0"/>
          <c:tx>
            <c:strRef>
              <c:f>CARTON!$A$7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CARTON!$C$7:$N$7</c:f>
              <c:numCache/>
            </c:numRef>
          </c:val>
          <c:smooth val="0"/>
        </c:ser>
        <c:ser>
          <c:idx val="0"/>
          <c:order val="1"/>
          <c:tx>
            <c:strRef>
              <c:f>CARTON!$A$8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CARTON!$C$8:$N$8</c:f>
              <c:numCache/>
            </c:numRef>
          </c:val>
          <c:smooth val="0"/>
        </c:ser>
        <c:ser>
          <c:idx val="1"/>
          <c:order val="2"/>
          <c:tx>
            <c:strRef>
              <c:f>CARTON!$A$9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CARTON!$C$9:$N$9</c:f>
              <c:numCache/>
            </c:numRef>
          </c:val>
          <c:smooth val="0"/>
        </c:ser>
        <c:ser>
          <c:idx val="2"/>
          <c:order val="3"/>
          <c:tx>
            <c:strRef>
              <c:f>CARTON!$A$10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CARTON!$C$10:$N$10</c:f>
              <c:numCache/>
            </c:numRef>
          </c:val>
          <c:smooth val="0"/>
        </c:ser>
        <c:marker val="1"/>
        <c:axId val="27121216"/>
        <c:axId val="59424577"/>
      </c:lineChart>
      <c:catAx>
        <c:axId val="2712121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424577"/>
        <c:crosses val="autoZero"/>
        <c:auto val="1"/>
        <c:lblOffset val="100"/>
        <c:tickLblSkip val="1"/>
        <c:noMultiLvlLbl val="0"/>
      </c:catAx>
      <c:valAx>
        <c:axId val="594245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121216"/>
        <c:crossesAt val="1"/>
        <c:crossBetween val="between"/>
        <c:dispUnits/>
      </c:valAx>
      <c:spPr>
        <a:gradFill rotWithShape="1">
          <a:gsLst>
            <a:gs pos="0">
              <a:srgbClr val="00B0F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7"/>
          <c:y val="0.92725"/>
          <c:w val="0.5107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225"/>
          <c:w val="0.9815"/>
          <c:h val="0.8275"/>
        </c:manualLayout>
      </c:layout>
      <c:lineChart>
        <c:grouping val="standard"/>
        <c:varyColors val="0"/>
        <c:ser>
          <c:idx val="3"/>
          <c:order val="0"/>
          <c:tx>
            <c:strRef>
              <c:f>VIDRIO!$A$7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VIDRIO!$C$7:$N$7</c:f>
              <c:numCache/>
            </c:numRef>
          </c:val>
          <c:smooth val="0"/>
        </c:ser>
        <c:ser>
          <c:idx val="0"/>
          <c:order val="1"/>
          <c:tx>
            <c:strRef>
              <c:f>VIDRIO!$A$8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VIDRIO!$C$8:$N$8</c:f>
              <c:numCache/>
            </c:numRef>
          </c:val>
          <c:smooth val="0"/>
        </c:ser>
        <c:ser>
          <c:idx val="1"/>
          <c:order val="2"/>
          <c:tx>
            <c:strRef>
              <c:f>VIDRIO!$A$9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VIDRIO!$C$9:$N$9</c:f>
              <c:numCache/>
            </c:numRef>
          </c:val>
          <c:smooth val="0"/>
        </c:ser>
        <c:ser>
          <c:idx val="2"/>
          <c:order val="3"/>
          <c:tx>
            <c:strRef>
              <c:f>VIDRIO!$A$10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VIDRIO!$C$10:$N$10</c:f>
              <c:numCache/>
            </c:numRef>
          </c:val>
          <c:smooth val="0"/>
        </c:ser>
        <c:marker val="1"/>
        <c:axId val="6655110"/>
        <c:axId val="56549407"/>
      </c:lineChart>
      <c:catAx>
        <c:axId val="6655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549407"/>
        <c:crossesAt val="0"/>
        <c:auto val="1"/>
        <c:lblOffset val="100"/>
        <c:tickLblSkip val="1"/>
        <c:noMultiLvlLbl val="0"/>
      </c:catAx>
      <c:valAx>
        <c:axId val="565494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55110"/>
        <c:crossesAt val="1"/>
        <c:crossBetween val="between"/>
        <c:dispUnits/>
      </c:valAx>
      <c:spPr>
        <a:gradFill rotWithShape="1">
          <a:gsLst>
            <a:gs pos="0">
              <a:srgbClr val="00B05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3175"/>
          <c:y val="0.86825"/>
          <c:w val="0.6145"/>
          <c:h val="0.13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0925"/>
          <c:w val="0.97925"/>
          <c:h val="0.82175"/>
        </c:manualLayout>
      </c:layout>
      <c:lineChart>
        <c:grouping val="standard"/>
        <c:varyColors val="0"/>
        <c:ser>
          <c:idx val="3"/>
          <c:order val="0"/>
          <c:tx>
            <c:strRef>
              <c:f>ENVASES!$A$7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ENVASES!$C$7:$N$7</c:f>
              <c:numCache/>
            </c:numRef>
          </c:val>
          <c:smooth val="0"/>
        </c:ser>
        <c:ser>
          <c:idx val="1"/>
          <c:order val="1"/>
          <c:tx>
            <c:strRef>
              <c:f>ENVASES!$A$8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ENVASES!$C$8:$N$8</c:f>
              <c:numCache/>
            </c:numRef>
          </c:val>
          <c:smooth val="0"/>
        </c:ser>
        <c:ser>
          <c:idx val="0"/>
          <c:order val="2"/>
          <c:tx>
            <c:strRef>
              <c:f>ENVASES!$A$9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ENVASES!$C$9:$N$9</c:f>
              <c:numCache/>
            </c:numRef>
          </c:val>
          <c:smooth val="0"/>
        </c:ser>
        <c:ser>
          <c:idx val="2"/>
          <c:order val="3"/>
          <c:tx>
            <c:strRef>
              <c:f>ENVASES!$A$10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ENVASES!$C$10:$N$10</c:f>
              <c:numCache/>
            </c:numRef>
          </c:val>
          <c:smooth val="0"/>
        </c:ser>
        <c:marker val="1"/>
        <c:axId val="9594972"/>
        <c:axId val="58073293"/>
      </c:lineChart>
      <c:catAx>
        <c:axId val="9594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073293"/>
        <c:crossesAt val="0"/>
        <c:auto val="1"/>
        <c:lblOffset val="100"/>
        <c:tickLblSkip val="1"/>
        <c:noMultiLvlLbl val="0"/>
      </c:catAx>
      <c:valAx>
        <c:axId val="580732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594972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12275"/>
          <c:y val="0.8685"/>
          <c:w val="0.76675"/>
          <c:h val="0.1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28575</xdr:rowOff>
    </xdr:from>
    <xdr:to>
      <xdr:col>16</xdr:col>
      <xdr:colOff>0</xdr:colOff>
      <xdr:row>31</xdr:row>
      <xdr:rowOff>114300</xdr:rowOff>
    </xdr:to>
    <xdr:graphicFrame>
      <xdr:nvGraphicFramePr>
        <xdr:cNvPr id="1" name="2 Gráfico"/>
        <xdr:cNvGraphicFramePr/>
      </xdr:nvGraphicFramePr>
      <xdr:xfrm>
        <a:off x="542925" y="2247900"/>
        <a:ext cx="89820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57150</xdr:rowOff>
    </xdr:from>
    <xdr:to>
      <xdr:col>16</xdr:col>
      <xdr:colOff>0</xdr:colOff>
      <xdr:row>30</xdr:row>
      <xdr:rowOff>133350</xdr:rowOff>
    </xdr:to>
    <xdr:graphicFrame>
      <xdr:nvGraphicFramePr>
        <xdr:cNvPr id="1" name="3 Gráfico"/>
        <xdr:cNvGraphicFramePr/>
      </xdr:nvGraphicFramePr>
      <xdr:xfrm>
        <a:off x="542925" y="2343150"/>
        <a:ext cx="94583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16</xdr:col>
      <xdr:colOff>0</xdr:colOff>
      <xdr:row>32</xdr:row>
      <xdr:rowOff>19050</xdr:rowOff>
    </xdr:to>
    <xdr:graphicFrame>
      <xdr:nvGraphicFramePr>
        <xdr:cNvPr id="1" name="2 Gráfico"/>
        <xdr:cNvGraphicFramePr/>
      </xdr:nvGraphicFramePr>
      <xdr:xfrm>
        <a:off x="571500" y="2228850"/>
        <a:ext cx="88773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16</xdr:col>
      <xdr:colOff>19050</xdr:colOff>
      <xdr:row>32</xdr:row>
      <xdr:rowOff>95250</xdr:rowOff>
    </xdr:to>
    <xdr:graphicFrame>
      <xdr:nvGraphicFramePr>
        <xdr:cNvPr id="1" name="2 Gráfico"/>
        <xdr:cNvGraphicFramePr/>
      </xdr:nvGraphicFramePr>
      <xdr:xfrm>
        <a:off x="533400" y="2419350"/>
        <a:ext cx="97440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4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8.00390625" style="2" bestFit="1" customWidth="1"/>
    <col min="2" max="2" width="9.421875" style="2" bestFit="1" customWidth="1"/>
    <col min="3" max="3" width="8.28125" style="1" customWidth="1"/>
    <col min="4" max="4" width="8.28125" style="0" customWidth="1"/>
    <col min="5" max="5" width="8.28125" style="3" customWidth="1"/>
    <col min="6" max="7" width="8.28125" style="0" customWidth="1"/>
    <col min="8" max="8" width="8.28125" style="3" customWidth="1"/>
    <col min="9" max="10" width="8.28125" style="0" customWidth="1"/>
    <col min="11" max="11" width="8.28125" style="3" customWidth="1"/>
    <col min="12" max="13" width="8.28125" style="0" customWidth="1"/>
    <col min="14" max="14" width="8.28125" style="3" customWidth="1"/>
    <col min="15" max="15" width="12.140625" style="0" customWidth="1"/>
    <col min="16" max="16" width="13.8515625" style="0" customWidth="1"/>
    <col min="17" max="17" width="14.00390625" style="0" customWidth="1"/>
  </cols>
  <sheetData>
    <row r="2" spans="3:15" ht="18">
      <c r="C2" s="90" t="s">
        <v>19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3:17" ht="14.25">
      <c r="C3" s="9"/>
      <c r="P3" s="7"/>
      <c r="Q3" s="8"/>
    </row>
    <row r="4" ht="15" thickBot="1">
      <c r="C4" s="11"/>
    </row>
    <row r="5" spans="2:17" s="1" customFormat="1" ht="16.5" customHeight="1">
      <c r="B5" s="93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5" t="s">
        <v>17</v>
      </c>
      <c r="P5" s="88" t="s">
        <v>0</v>
      </c>
      <c r="Q5" s="88" t="s">
        <v>18</v>
      </c>
    </row>
    <row r="6" spans="2:17" s="1" customFormat="1" ht="16.5" customHeight="1" thickBot="1">
      <c r="B6" s="94"/>
      <c r="C6" s="26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27" t="s">
        <v>13</v>
      </c>
      <c r="O6" s="96"/>
      <c r="P6" s="89"/>
      <c r="Q6" s="89"/>
    </row>
    <row r="7" spans="1:17" s="1" customFormat="1" ht="16.5" customHeight="1">
      <c r="A7" s="16" t="s">
        <v>20</v>
      </c>
      <c r="B7" s="68">
        <v>2045</v>
      </c>
      <c r="C7" s="14">
        <v>80050.74670688125</v>
      </c>
      <c r="D7" s="56">
        <v>69466.94417467064</v>
      </c>
      <c r="E7" s="56">
        <v>86903.93848157726</v>
      </c>
      <c r="F7" s="56">
        <v>89999.77561041298</v>
      </c>
      <c r="G7" s="56">
        <v>94785.28202179514</v>
      </c>
      <c r="H7" s="56">
        <v>95816.91537644695</v>
      </c>
      <c r="I7" s="56">
        <v>101314.69911073156</v>
      </c>
      <c r="J7" s="56">
        <v>111335.21126141034</v>
      </c>
      <c r="K7" s="56">
        <v>92836.23948415444</v>
      </c>
      <c r="L7" s="56">
        <v>92169.22919453241</v>
      </c>
      <c r="M7" s="56">
        <v>88114.99355414725</v>
      </c>
      <c r="N7" s="56">
        <v>89857.15157331435</v>
      </c>
      <c r="O7" s="40">
        <f>SUM(C7:N7)</f>
        <v>1092651.1265500744</v>
      </c>
      <c r="P7" s="41">
        <f>O7/B7</f>
        <v>534.3037293643396</v>
      </c>
      <c r="Q7" s="42">
        <f>P7/1000</f>
        <v>0.5343037293643396</v>
      </c>
    </row>
    <row r="8" spans="1:17" s="1" customFormat="1" ht="16.5" customHeight="1">
      <c r="A8" s="71" t="s">
        <v>21</v>
      </c>
      <c r="B8" s="69">
        <v>2009</v>
      </c>
      <c r="C8" s="14">
        <v>80908.70180996574</v>
      </c>
      <c r="D8" s="56">
        <v>73737.01497019251</v>
      </c>
      <c r="E8" s="56">
        <v>91840.87530705196</v>
      </c>
      <c r="F8" s="56">
        <v>85626.27940984239</v>
      </c>
      <c r="G8" s="56">
        <v>103035.82996417412</v>
      </c>
      <c r="H8" s="56">
        <v>96476.69059628794</v>
      </c>
      <c r="I8" s="56">
        <v>101639.13587709362</v>
      </c>
      <c r="J8" s="56">
        <v>112530.71393376734</v>
      </c>
      <c r="K8" s="56">
        <v>97116.93190838228</v>
      </c>
      <c r="L8" s="56">
        <v>96221.4275660881</v>
      </c>
      <c r="M8" s="56">
        <v>81297.42309385884</v>
      </c>
      <c r="N8" s="56">
        <v>74678.16329430927</v>
      </c>
      <c r="O8" s="40">
        <f>SUM(C8:N8)</f>
        <v>1095109.187731014</v>
      </c>
      <c r="P8" s="41">
        <f>O8/B8</f>
        <v>545.1016365012514</v>
      </c>
      <c r="Q8" s="42">
        <f>P8/1000</f>
        <v>0.5451016365012514</v>
      </c>
    </row>
    <row r="9" spans="1:17" s="1" customFormat="1" ht="16.5" customHeight="1">
      <c r="A9" s="71" t="s">
        <v>22</v>
      </c>
      <c r="B9" s="69">
        <v>2983</v>
      </c>
      <c r="C9" s="14">
        <v>101675.95148245273</v>
      </c>
      <c r="D9" s="56">
        <v>87250.48236018317</v>
      </c>
      <c r="E9" s="56">
        <v>107085.4195384784</v>
      </c>
      <c r="F9" s="56">
        <v>95358.79616721644</v>
      </c>
      <c r="G9" s="56">
        <v>78592.88706692486</v>
      </c>
      <c r="H9" s="56">
        <v>100708.07433368484</v>
      </c>
      <c r="I9" s="56">
        <v>131345.49788382018</v>
      </c>
      <c r="J9" s="56">
        <v>140693.77208175775</v>
      </c>
      <c r="K9" s="56">
        <v>118208.3525741304</v>
      </c>
      <c r="L9" s="56">
        <v>114996.32905388661</v>
      </c>
      <c r="M9" s="56">
        <v>110187.85442461204</v>
      </c>
      <c r="N9" s="56">
        <v>110527.95428529731</v>
      </c>
      <c r="O9" s="40">
        <f>SUM(C9:N9)</f>
        <v>1296631.371252445</v>
      </c>
      <c r="P9" s="41">
        <f>O9/B9</f>
        <v>434.6736075268002</v>
      </c>
      <c r="Q9" s="42">
        <f>P9/1000</f>
        <v>0.4346736075268002</v>
      </c>
    </row>
    <row r="10" spans="1:17" s="5" customFormat="1" ht="15" thickBot="1">
      <c r="A10" s="72" t="s">
        <v>23</v>
      </c>
      <c r="B10" s="70">
        <v>1921</v>
      </c>
      <c r="C10" s="24">
        <v>68183.3975686679</v>
      </c>
      <c r="D10" s="17">
        <v>60166.93186775608</v>
      </c>
      <c r="E10" s="17">
        <v>71948.68433970623</v>
      </c>
      <c r="F10" s="17">
        <v>70745.96770082305</v>
      </c>
      <c r="G10" s="17">
        <v>75048.8179630348</v>
      </c>
      <c r="H10" s="17">
        <v>80628.03275263374</v>
      </c>
      <c r="I10" s="17">
        <v>89473.93780537418</v>
      </c>
      <c r="J10" s="17">
        <v>87878.42948464563</v>
      </c>
      <c r="K10" s="17">
        <v>74505.38539559214</v>
      </c>
      <c r="L10" s="17">
        <v>86072.01913093883</v>
      </c>
      <c r="M10" s="17">
        <v>68747.8253595152</v>
      </c>
      <c r="N10" s="24">
        <v>60091.93433136726</v>
      </c>
      <c r="O10" s="37">
        <f>SUM(C10:N10)</f>
        <v>893491.363700055</v>
      </c>
      <c r="P10" s="38">
        <f>O10/B10</f>
        <v>465.1178363873269</v>
      </c>
      <c r="Q10" s="39">
        <f>P10/1000</f>
        <v>0.4651178363873269</v>
      </c>
    </row>
    <row r="24" ht="15.75" customHeight="1"/>
    <row r="34" spans="2:13" ht="14.25">
      <c r="B34" s="91" t="s">
        <v>14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</sheetData>
  <sheetProtection/>
  <mergeCells count="7">
    <mergeCell ref="Q5:Q6"/>
    <mergeCell ref="C2:O2"/>
    <mergeCell ref="B34:M34"/>
    <mergeCell ref="C5:N5"/>
    <mergeCell ref="B5:B6"/>
    <mergeCell ref="O5:O6"/>
    <mergeCell ref="P5:P6"/>
  </mergeCells>
  <printOptions horizontalCentered="1"/>
  <pageMargins left="0.1968503937007874" right="0.1968503937007874" top="0.5905511811023623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3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8.8515625" style="0" customWidth="1"/>
    <col min="15" max="15" width="13.140625" style="0" customWidth="1"/>
    <col min="16" max="16" width="13.57421875" style="0" customWidth="1"/>
    <col min="17" max="17" width="14.57421875" style="0" customWidth="1"/>
  </cols>
  <sheetData>
    <row r="2" spans="3:16" ht="18">
      <c r="C2" s="90" t="s">
        <v>24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ht="17.25" customHeight="1"/>
    <row r="4" ht="17.25" customHeight="1" thickBot="1"/>
    <row r="5" spans="1:17" ht="16.5" customHeight="1">
      <c r="A5" s="1"/>
      <c r="B5" s="99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1" t="s">
        <v>17</v>
      </c>
      <c r="P5" s="97" t="s">
        <v>0</v>
      </c>
      <c r="Q5" s="97" t="s">
        <v>18</v>
      </c>
    </row>
    <row r="6" spans="1:17" ht="16.5" customHeight="1" thickBot="1">
      <c r="A6" s="1"/>
      <c r="B6" s="100"/>
      <c r="C6" s="23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  <c r="M6" s="18" t="s">
        <v>12</v>
      </c>
      <c r="N6" s="25" t="s">
        <v>13</v>
      </c>
      <c r="O6" s="102"/>
      <c r="P6" s="98"/>
      <c r="Q6" s="98"/>
    </row>
    <row r="7" spans="1:17" s="12" customFormat="1" ht="16.5" customHeight="1">
      <c r="A7" s="16" t="s">
        <v>20</v>
      </c>
      <c r="B7" s="21">
        <v>2045</v>
      </c>
      <c r="C7" s="20">
        <v>1912.1934788466722</v>
      </c>
      <c r="D7" s="15">
        <v>1482.3632444085154</v>
      </c>
      <c r="E7" s="15">
        <v>2303.4492050660197</v>
      </c>
      <c r="F7" s="15">
        <v>2072.0021557531663</v>
      </c>
      <c r="G7" s="15">
        <v>2176.7043923470765</v>
      </c>
      <c r="H7" s="15">
        <v>2027.9170035030988</v>
      </c>
      <c r="I7" s="15">
        <v>2397.130153597413</v>
      </c>
      <c r="J7" s="15">
        <v>2049.959579628133</v>
      </c>
      <c r="K7" s="15">
        <v>2567.960118566424</v>
      </c>
      <c r="L7" s="15">
        <v>2165.6831042845597</v>
      </c>
      <c r="M7" s="15">
        <v>969.8733495014822</v>
      </c>
      <c r="N7" s="20">
        <v>2165.6831042845597</v>
      </c>
      <c r="O7" s="40">
        <f>SUM(C7:N7)</f>
        <v>24290.918889787117</v>
      </c>
      <c r="P7" s="43">
        <f>O7/B7</f>
        <v>11.87819994610617</v>
      </c>
      <c r="Q7" s="44">
        <f>P7/1000</f>
        <v>0.01187819994610617</v>
      </c>
    </row>
    <row r="8" spans="1:17" s="12" customFormat="1" ht="16.5" customHeight="1">
      <c r="A8" s="71" t="s">
        <v>21</v>
      </c>
      <c r="B8" s="55">
        <v>2009</v>
      </c>
      <c r="C8" s="14">
        <v>1622.3418573351278</v>
      </c>
      <c r="D8" s="56">
        <v>1059.93001345895</v>
      </c>
      <c r="E8" s="56">
        <v>1557.4481830417228</v>
      </c>
      <c r="F8" s="56">
        <v>1898.1399730820995</v>
      </c>
      <c r="G8" s="56">
        <v>1817.022880215343</v>
      </c>
      <c r="H8" s="56">
        <v>1898.1399730820995</v>
      </c>
      <c r="I8" s="56">
        <v>1427.6608344549127</v>
      </c>
      <c r="J8" s="56">
        <v>1963.0336473755046</v>
      </c>
      <c r="K8" s="56">
        <v>2114.4522207267837</v>
      </c>
      <c r="L8" s="56">
        <v>2103.636608344549</v>
      </c>
      <c r="M8" s="56">
        <v>1871.1009421265142</v>
      </c>
      <c r="N8" s="14">
        <v>1276.2422611036338</v>
      </c>
      <c r="O8" s="40">
        <f>SUM(C8:N8)</f>
        <v>20609.149394347245</v>
      </c>
      <c r="P8" s="43">
        <f>O8/B8</f>
        <v>10.25841184387618</v>
      </c>
      <c r="Q8" s="44">
        <f>P8/1000</f>
        <v>0.010258411843876181</v>
      </c>
    </row>
    <row r="9" spans="1:17" s="12" customFormat="1" ht="16.5" customHeight="1">
      <c r="A9" s="71" t="s">
        <v>22</v>
      </c>
      <c r="B9" s="55">
        <v>2983</v>
      </c>
      <c r="C9" s="14">
        <v>1975.8647522996139</v>
      </c>
      <c r="D9" s="56">
        <v>2048.2488958105173</v>
      </c>
      <c r="E9" s="56">
        <v>1524.9502040816326</v>
      </c>
      <c r="F9" s="56">
        <v>1584.1077551020408</v>
      </c>
      <c r="G9" s="56">
        <v>1879.8955102040816</v>
      </c>
      <c r="H9" s="56">
        <v>2195.402448979592</v>
      </c>
      <c r="I9" s="56">
        <v>1505.2310204081632</v>
      </c>
      <c r="J9" s="56">
        <v>2241.4138775510205</v>
      </c>
      <c r="K9" s="56">
        <v>1446.073469387755</v>
      </c>
      <c r="L9" s="56">
        <v>1485.5118367346938</v>
      </c>
      <c r="M9" s="56">
        <v>1400.0620408163265</v>
      </c>
      <c r="N9" s="14">
        <v>1682.703673469388</v>
      </c>
      <c r="O9" s="40">
        <f>SUM(C9:N9)</f>
        <v>20969.465484844823</v>
      </c>
      <c r="P9" s="43">
        <f>O9/B9</f>
        <v>7.029656548724379</v>
      </c>
      <c r="Q9" s="44">
        <f>P9/1000</f>
        <v>0.007029656548724379</v>
      </c>
    </row>
    <row r="10" spans="1:17" s="6" customFormat="1" ht="15" thickBot="1">
      <c r="A10" s="72" t="s">
        <v>23</v>
      </c>
      <c r="B10" s="22">
        <v>1921</v>
      </c>
      <c r="C10" s="24">
        <v>2091.6147435924327</v>
      </c>
      <c r="D10" s="17">
        <v>1823.787327695228</v>
      </c>
      <c r="E10" s="17">
        <v>1805.0558123547003</v>
      </c>
      <c r="F10" s="17">
        <v>2590.3244579819343</v>
      </c>
      <c r="G10" s="17">
        <v>2063.0689946327993</v>
      </c>
      <c r="H10" s="17">
        <v>2910.159157952236</v>
      </c>
      <c r="I10" s="17">
        <v>2018.8603505678216</v>
      </c>
      <c r="J10" s="17">
        <v>2123.771870611699</v>
      </c>
      <c r="K10" s="17">
        <v>1971.3938854767432</v>
      </c>
      <c r="L10" s="17">
        <v>2361.597264794936</v>
      </c>
      <c r="M10" s="17">
        <v>1887.0402735934626</v>
      </c>
      <c r="N10" s="24">
        <v>1451.459919400384</v>
      </c>
      <c r="O10" s="37">
        <f>SUM(C10:N10)</f>
        <v>25098.134058654374</v>
      </c>
      <c r="P10" s="45">
        <f>O10/B10</f>
        <v>13.065140061766982</v>
      </c>
      <c r="Q10" s="46">
        <f>P10/1000</f>
        <v>0.013065140061766982</v>
      </c>
    </row>
    <row r="33" spans="2:14" ht="14.25">
      <c r="B33" s="91" t="s">
        <v>15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</sheetData>
  <sheetProtection/>
  <mergeCells count="7">
    <mergeCell ref="Q5:Q6"/>
    <mergeCell ref="B33:N33"/>
    <mergeCell ref="C2:P2"/>
    <mergeCell ref="P5:P6"/>
    <mergeCell ref="B5:B6"/>
    <mergeCell ref="C5:N5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ignoredErrors>
    <ignoredError sqref="O10" formulaRange="1"/>
  </ignoredError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57421875" style="0" customWidth="1"/>
    <col min="2" max="2" width="9.00390625" style="0" bestFit="1" customWidth="1"/>
    <col min="3" max="14" width="8.28125" style="0" customWidth="1"/>
    <col min="15" max="15" width="12.28125" style="0" customWidth="1"/>
    <col min="16" max="16" width="12.421875" style="0" customWidth="1"/>
    <col min="17" max="17" width="13.57421875" style="0" customWidth="1"/>
  </cols>
  <sheetData>
    <row r="2" spans="3:14" ht="18">
      <c r="C2" s="90" t="s">
        <v>25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ht="15" thickBot="1"/>
    <row r="5" spans="1:17" ht="16.5" customHeight="1">
      <c r="A5" s="1"/>
      <c r="B5" s="105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7" t="s">
        <v>17</v>
      </c>
      <c r="P5" s="103" t="s">
        <v>0</v>
      </c>
      <c r="Q5" s="103" t="s">
        <v>18</v>
      </c>
    </row>
    <row r="6" spans="1:17" ht="16.5" customHeight="1" thickBot="1">
      <c r="A6" s="1"/>
      <c r="B6" s="106"/>
      <c r="C6" s="78" t="s">
        <v>2</v>
      </c>
      <c r="D6" s="79" t="s">
        <v>3</v>
      </c>
      <c r="E6" s="79" t="s">
        <v>4</v>
      </c>
      <c r="F6" s="79" t="s">
        <v>5</v>
      </c>
      <c r="G6" s="79" t="s">
        <v>6</v>
      </c>
      <c r="H6" s="79" t="s">
        <v>7</v>
      </c>
      <c r="I6" s="79" t="s">
        <v>8</v>
      </c>
      <c r="J6" s="79" t="s">
        <v>9</v>
      </c>
      <c r="K6" s="79" t="s">
        <v>10</v>
      </c>
      <c r="L6" s="79" t="s">
        <v>11</v>
      </c>
      <c r="M6" s="79" t="s">
        <v>12</v>
      </c>
      <c r="N6" s="80" t="s">
        <v>13</v>
      </c>
      <c r="O6" s="108"/>
      <c r="P6" s="104"/>
      <c r="Q6" s="104"/>
    </row>
    <row r="7" spans="1:17" s="12" customFormat="1" ht="16.5" customHeight="1">
      <c r="A7" s="16" t="s">
        <v>20</v>
      </c>
      <c r="B7" s="73">
        <v>2045</v>
      </c>
      <c r="C7" s="82">
        <v>5435.715648012384</v>
      </c>
      <c r="D7" s="15">
        <v>4177.044431105276</v>
      </c>
      <c r="E7" s="15">
        <v>3295.380596150986</v>
      </c>
      <c r="F7" s="15">
        <v>4377.5043818071135</v>
      </c>
      <c r="G7" s="15">
        <v>6554.0757020264045</v>
      </c>
      <c r="H7" s="15">
        <v>4233.066822781634</v>
      </c>
      <c r="I7" s="15">
        <v>5643.920876572909</v>
      </c>
      <c r="J7" s="15">
        <v>4311.870690719468</v>
      </c>
      <c r="K7" s="15">
        <v>2323.71961694155</v>
      </c>
      <c r="L7" s="15">
        <v>5982.653944148251</v>
      </c>
      <c r="M7" s="15">
        <v>2001.0412001791312</v>
      </c>
      <c r="N7" s="83">
        <v>4613.862257929448</v>
      </c>
      <c r="O7" s="76">
        <f>SUM(C7:N7)</f>
        <v>52949.85616837456</v>
      </c>
      <c r="P7" s="47">
        <f>O7/B7</f>
        <v>25.892350204584137</v>
      </c>
      <c r="Q7" s="48">
        <f>P7/1000</f>
        <v>0.025892350204584136</v>
      </c>
    </row>
    <row r="8" spans="1:17" s="12" customFormat="1" ht="16.5" customHeight="1">
      <c r="A8" s="71" t="s">
        <v>21</v>
      </c>
      <c r="B8" s="74">
        <v>2009</v>
      </c>
      <c r="C8" s="84">
        <v>3801.1836901286356</v>
      </c>
      <c r="D8" s="81">
        <v>4184.972662278195</v>
      </c>
      <c r="E8" s="81">
        <v>3961.5911451349853</v>
      </c>
      <c r="F8" s="81">
        <v>5156.534391828873</v>
      </c>
      <c r="G8" s="81">
        <v>4196.583285687541</v>
      </c>
      <c r="H8" s="81">
        <v>2782.181242905837</v>
      </c>
      <c r="I8" s="81">
        <v>2929.1550453098835</v>
      </c>
      <c r="J8" s="81">
        <v>4672.858130227334</v>
      </c>
      <c r="K8" s="81">
        <v>6048.855748781027</v>
      </c>
      <c r="L8" s="81">
        <v>3532.6162312768906</v>
      </c>
      <c r="M8" s="81">
        <v>2429.1724743935492</v>
      </c>
      <c r="N8" s="85">
        <v>1729.0390189520624</v>
      </c>
      <c r="O8" s="76">
        <f>SUM(C8:N8)</f>
        <v>45424.74306690481</v>
      </c>
      <c r="P8" s="47">
        <f>O8/B8</f>
        <v>22.610623726682334</v>
      </c>
      <c r="Q8" s="48">
        <f>P8/1000</f>
        <v>0.022610623726682336</v>
      </c>
    </row>
    <row r="9" spans="1:17" s="12" customFormat="1" ht="16.5" customHeight="1">
      <c r="A9" s="71" t="s">
        <v>22</v>
      </c>
      <c r="B9" s="74">
        <v>2983</v>
      </c>
      <c r="C9" s="84">
        <v>2294.522789728654</v>
      </c>
      <c r="D9" s="81">
        <v>1407.9560854522156</v>
      </c>
      <c r="E9" s="81">
        <v>4275.90318194436</v>
      </c>
      <c r="F9" s="81">
        <v>2380.9272769096897</v>
      </c>
      <c r="G9" s="81">
        <v>2638.9863265824365</v>
      </c>
      <c r="H9" s="81">
        <v>5485.3601376179395</v>
      </c>
      <c r="I9" s="81">
        <v>3896.278599777139</v>
      </c>
      <c r="J9" s="81">
        <v>4039.586119997848</v>
      </c>
      <c r="K9" s="81">
        <v>5045.025430148252</v>
      </c>
      <c r="L9" s="81">
        <v>5408.429766390038</v>
      </c>
      <c r="M9" s="81">
        <v>3880.72783364282</v>
      </c>
      <c r="N9" s="85">
        <v>526.8272620446534</v>
      </c>
      <c r="O9" s="76">
        <f>SUM(C9:N9)</f>
        <v>41280.53081023605</v>
      </c>
      <c r="P9" s="47">
        <f>O9/B9</f>
        <v>13.838595645402632</v>
      </c>
      <c r="Q9" s="48">
        <f>P9/1000</f>
        <v>0.013838595645402633</v>
      </c>
    </row>
    <row r="10" spans="1:17" s="4" customFormat="1" ht="15" thickBot="1">
      <c r="A10" s="72" t="s">
        <v>23</v>
      </c>
      <c r="B10" s="75">
        <v>1921</v>
      </c>
      <c r="C10" s="86">
        <v>3474.1706513654235</v>
      </c>
      <c r="D10" s="17">
        <v>3506.6498573133085</v>
      </c>
      <c r="E10" s="17">
        <v>2918.1963333539006</v>
      </c>
      <c r="F10" s="17">
        <v>3780.500813114659</v>
      </c>
      <c r="G10" s="17">
        <v>0</v>
      </c>
      <c r="H10" s="17">
        <v>5553.811840449892</v>
      </c>
      <c r="I10" s="17">
        <v>4725.720382155183</v>
      </c>
      <c r="J10" s="17">
        <v>4658.808762746153</v>
      </c>
      <c r="K10" s="17">
        <v>1653.3949633407713</v>
      </c>
      <c r="L10" s="17">
        <v>2079.475543594177</v>
      </c>
      <c r="M10" s="17">
        <v>2165.908660593216</v>
      </c>
      <c r="N10" s="87">
        <v>1773.715272955179</v>
      </c>
      <c r="O10" s="77">
        <f>SUM(C10:N10)</f>
        <v>36290.35308098187</v>
      </c>
      <c r="P10" s="49">
        <f>O10/B10</f>
        <v>18.89138629931383</v>
      </c>
      <c r="Q10" s="50">
        <f>P10/1000</f>
        <v>0.01889138629931383</v>
      </c>
    </row>
    <row r="35" spans="2:13" ht="14.25">
      <c r="B35" s="91" t="s">
        <v>15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19"/>
    </row>
  </sheetData>
  <sheetProtection/>
  <mergeCells count="7">
    <mergeCell ref="Q5:Q6"/>
    <mergeCell ref="B35:L35"/>
    <mergeCell ref="P5:P6"/>
    <mergeCell ref="C2:N2"/>
    <mergeCell ref="C5:N5"/>
    <mergeCell ref="B5:B6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5"/>
  <sheetViews>
    <sheetView tabSelected="1"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9.421875" style="0" customWidth="1"/>
    <col min="15" max="15" width="12.00390625" style="0" customWidth="1"/>
    <col min="16" max="16" width="11.7109375" style="0" customWidth="1"/>
    <col min="17" max="17" width="11.57421875" style="0" customWidth="1"/>
  </cols>
  <sheetData>
    <row r="2" spans="3:14" ht="18">
      <c r="C2" s="90" t="s">
        <v>26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ht="15" thickBot="1"/>
    <row r="5" spans="2:17" ht="16.5" customHeight="1">
      <c r="B5" s="115" t="s">
        <v>1</v>
      </c>
      <c r="C5" s="117" t="s">
        <v>16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1" t="s">
        <v>17</v>
      </c>
      <c r="P5" s="113" t="s">
        <v>0</v>
      </c>
      <c r="Q5" s="109" t="s">
        <v>18</v>
      </c>
    </row>
    <row r="6" spans="2:17" ht="16.5" customHeight="1" thickBot="1">
      <c r="B6" s="116"/>
      <c r="C6" s="30" t="s">
        <v>2</v>
      </c>
      <c r="D6" s="31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2" t="s">
        <v>8</v>
      </c>
      <c r="J6" s="32" t="s">
        <v>9</v>
      </c>
      <c r="K6" s="32" t="s">
        <v>10</v>
      </c>
      <c r="L6" s="32" t="s">
        <v>11</v>
      </c>
      <c r="M6" s="32" t="s">
        <v>12</v>
      </c>
      <c r="N6" s="31" t="s">
        <v>13</v>
      </c>
      <c r="O6" s="112"/>
      <c r="P6" s="114"/>
      <c r="Q6" s="110"/>
    </row>
    <row r="7" spans="1:17" ht="16.5" customHeight="1">
      <c r="A7" s="16" t="s">
        <v>20</v>
      </c>
      <c r="B7" s="58">
        <v>2045</v>
      </c>
      <c r="C7" s="59">
        <v>1520</v>
      </c>
      <c r="D7" s="59">
        <v>1134.3283582089553</v>
      </c>
      <c r="E7" s="59">
        <v>1219.402985074627</v>
      </c>
      <c r="F7" s="59">
        <v>2101.3432835820895</v>
      </c>
      <c r="G7" s="59">
        <v>1548.3582089552237</v>
      </c>
      <c r="H7" s="59">
        <v>2501.194029850746</v>
      </c>
      <c r="I7" s="59">
        <v>2317.9220779220777</v>
      </c>
      <c r="J7" s="59">
        <v>2335.844155844156</v>
      </c>
      <c r="K7" s="59">
        <v>1863.8961038961038</v>
      </c>
      <c r="L7" s="59">
        <v>1780.2597402597403</v>
      </c>
      <c r="M7" s="59">
        <v>1442.7272727272727</v>
      </c>
      <c r="N7" s="60">
        <v>2532.5474135829554</v>
      </c>
      <c r="O7" s="33">
        <f>SUM(C7:N7)</f>
        <v>22297.82362990395</v>
      </c>
      <c r="P7" s="35">
        <f>O7/B7</f>
        <v>10.903581237116846</v>
      </c>
      <c r="Q7" s="54">
        <f>P7/1000</f>
        <v>0.010903581237116846</v>
      </c>
    </row>
    <row r="8" spans="1:17" ht="16.5" customHeight="1">
      <c r="A8" s="71" t="s">
        <v>21</v>
      </c>
      <c r="B8" s="28">
        <v>2009</v>
      </c>
      <c r="C8" s="51">
        <v>1531.3432835820895</v>
      </c>
      <c r="D8" s="51">
        <v>1460.44776119403</v>
      </c>
      <c r="E8" s="51">
        <v>1400.8955223880598</v>
      </c>
      <c r="F8" s="51">
        <v>1769.5522388059703</v>
      </c>
      <c r="G8" s="51">
        <v>1897.1641791044776</v>
      </c>
      <c r="H8" s="51">
        <v>2030.44776119403</v>
      </c>
      <c r="I8" s="51">
        <v>2339.55223880597</v>
      </c>
      <c r="J8" s="51">
        <v>1985.0746268656717</v>
      </c>
      <c r="K8" s="51">
        <v>1877.313432835821</v>
      </c>
      <c r="L8" s="51">
        <v>1502.857142857143</v>
      </c>
      <c r="M8" s="51">
        <v>1142.8571428571427</v>
      </c>
      <c r="N8" s="61">
        <v>1539.8507462686566</v>
      </c>
      <c r="O8" s="33">
        <f>SUM(C8:N8)</f>
        <v>20477.35607675906</v>
      </c>
      <c r="P8" s="35">
        <f>O8/B8</f>
        <v>10.192810391617252</v>
      </c>
      <c r="Q8" s="54">
        <f>P8/1000</f>
        <v>0.010192810391617253</v>
      </c>
    </row>
    <row r="9" spans="1:17" ht="16.5" customHeight="1">
      <c r="A9" s="71" t="s">
        <v>22</v>
      </c>
      <c r="B9" s="28">
        <v>2983</v>
      </c>
      <c r="C9" s="51">
        <v>1392.3880597014925</v>
      </c>
      <c r="D9" s="52">
        <v>1140</v>
      </c>
      <c r="E9" s="53">
        <v>2036.1194029850747</v>
      </c>
      <c r="F9" s="53">
        <v>1341.3432835820895</v>
      </c>
      <c r="G9" s="53">
        <v>2257.313432835821</v>
      </c>
      <c r="H9" s="53">
        <v>1936.865671641791</v>
      </c>
      <c r="I9" s="53">
        <v>1140</v>
      </c>
      <c r="J9" s="53">
        <v>2523.880597014925</v>
      </c>
      <c r="K9" s="53">
        <v>2194.9253731343288</v>
      </c>
      <c r="L9" s="53">
        <v>1522.8358208955224</v>
      </c>
      <c r="M9" s="53">
        <v>1707.1641791044779</v>
      </c>
      <c r="N9" s="62">
        <v>1480.2985074626868</v>
      </c>
      <c r="O9" s="33">
        <f>SUM(C9:N9)</f>
        <v>20673.13432835821</v>
      </c>
      <c r="P9" s="35">
        <f>O9/B9</f>
        <v>6.930316570016162</v>
      </c>
      <c r="Q9" s="54">
        <f>P9/1000</f>
        <v>0.006930316570016162</v>
      </c>
    </row>
    <row r="10" spans="1:17" s="4" customFormat="1" ht="15" thickBot="1">
      <c r="A10" s="72" t="s">
        <v>23</v>
      </c>
      <c r="B10" s="29">
        <v>1921</v>
      </c>
      <c r="C10" s="63">
        <v>1331.6326530612243</v>
      </c>
      <c r="D10" s="64">
        <v>1548</v>
      </c>
      <c r="E10" s="64">
        <v>1097.142857142857</v>
      </c>
      <c r="F10" s="64">
        <v>1708.5714285714284</v>
      </c>
      <c r="G10" s="64">
        <v>1644.923076923077</v>
      </c>
      <c r="H10" s="64">
        <v>1617.2307692307693</v>
      </c>
      <c r="I10" s="64">
        <v>2110.153846153846</v>
      </c>
      <c r="J10" s="64">
        <v>1788.923076923077</v>
      </c>
      <c r="K10" s="64">
        <v>1777.8461538461538</v>
      </c>
      <c r="L10" s="65">
        <v>1384.6153846153848</v>
      </c>
      <c r="M10" s="66">
        <v>1523.0769230769233</v>
      </c>
      <c r="N10" s="67">
        <v>2057.5384615384614</v>
      </c>
      <c r="O10" s="34">
        <f>SUM(C10:N10)</f>
        <v>19589.654631083202</v>
      </c>
      <c r="P10" s="57">
        <f>O10/B10</f>
        <v>10.197633852724207</v>
      </c>
      <c r="Q10" s="36">
        <f>P10/1000</f>
        <v>0.010197633852724207</v>
      </c>
    </row>
    <row r="13" ht="14.25">
      <c r="H13" s="10"/>
    </row>
    <row r="35" spans="2:10" ht="14.25">
      <c r="B35" s="91" t="s">
        <v>15</v>
      </c>
      <c r="C35" s="91"/>
      <c r="D35" s="91"/>
      <c r="E35" s="91"/>
      <c r="F35" s="91"/>
      <c r="G35" s="91"/>
      <c r="H35" s="91"/>
      <c r="I35" s="91"/>
      <c r="J35" s="91"/>
    </row>
  </sheetData>
  <sheetProtection/>
  <mergeCells count="7">
    <mergeCell ref="Q5:Q6"/>
    <mergeCell ref="B35:J35"/>
    <mergeCell ref="O5:O6"/>
    <mergeCell ref="P5:P6"/>
    <mergeCell ref="C2:N2"/>
    <mergeCell ref="B5:B6"/>
    <mergeCell ref="C5:N5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