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3256" windowHeight="9732"/>
  </bookViews>
  <sheets>
    <sheet name="RSU" sheetId="1" r:id="rId1"/>
    <sheet name="CARTON" sheetId="2" r:id="rId2"/>
    <sheet name="VIDRIO" sheetId="3" r:id="rId3"/>
    <sheet name="ENVASES" sheetId="4" r:id="rId4"/>
  </sheets>
  <calcPr calcId="125725"/>
</workbook>
</file>

<file path=xl/calcChain.xml><?xml version="1.0" encoding="utf-8"?>
<calcChain xmlns="http://schemas.openxmlformats.org/spreadsheetml/2006/main">
  <c r="O7" i="1"/>
  <c r="P7"/>
  <c r="Q7" s="1"/>
  <c r="O8"/>
  <c r="P8" s="1"/>
  <c r="Q8" s="1"/>
  <c r="O9"/>
  <c r="P9" s="1"/>
  <c r="Q9" s="1"/>
  <c r="O10"/>
  <c r="P10" s="1"/>
  <c r="Q10" s="1"/>
  <c r="O7" i="2"/>
  <c r="P7"/>
  <c r="Q7" s="1"/>
  <c r="O8"/>
  <c r="P8" s="1"/>
  <c r="Q8" s="1"/>
  <c r="O9"/>
  <c r="P9"/>
  <c r="Q9" s="1"/>
  <c r="O10"/>
  <c r="P10" s="1"/>
  <c r="Q10" s="1"/>
  <c r="O7" i="3"/>
  <c r="P7"/>
  <c r="Q7" s="1"/>
  <c r="O8"/>
  <c r="P8" s="1"/>
  <c r="Q8" s="1"/>
  <c r="O9"/>
  <c r="P9"/>
  <c r="Q9" s="1"/>
  <c r="O10"/>
  <c r="P10" s="1"/>
  <c r="Q10" s="1"/>
  <c r="O7" i="4"/>
  <c r="P7"/>
  <c r="Q7" s="1"/>
  <c r="O8"/>
  <c r="P8" s="1"/>
  <c r="Q8" s="1"/>
  <c r="O9"/>
  <c r="P9"/>
  <c r="Q9" s="1"/>
  <c r="O10"/>
  <c r="P10" s="1"/>
  <c r="Q10" s="1"/>
</calcChain>
</file>

<file path=xl/sharedStrings.xml><?xml version="1.0" encoding="utf-8"?>
<sst xmlns="http://schemas.openxmlformats.org/spreadsheetml/2006/main" count="92" uniqueCount="27">
  <si>
    <t>RATIO (Kg/HAB/AÑO)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</si>
  <si>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</si>
  <si>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</si>
  <si>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</si>
  <si>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</si>
  <si>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</si>
  <si>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</si>
  <si>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</si>
  <si>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</si>
  <si>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</si>
  <si>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</si>
  <si>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</si>
  <si>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</si>
  <si>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</si>
  <si>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NOTA: Los lavados de contenedores de RSU se realizan una vez al mes, mas dos especiales al año.</t>
  </si>
  <si>
    <t>* NOTA: Los lavados de contenedores de SELECTIVA se realizan cuatro veces al año.</t>
  </si>
  <si>
    <t>MESES  / KILOS</t>
  </si>
  <si>
    <t>TOTAL ANUAL/KILOS</t>
  </si>
  <si>
    <t>RATIO (Tn/HAB/AÑO)</t>
  </si>
  <si>
    <t>TOTALÁN: RESUMEN DE KILOS ANUAL DE RECOGIDA EN RESIDUOS SÓLIDOS URBANOS</t>
  </si>
  <si>
    <t>2018</t>
  </si>
  <si>
    <t>2017</t>
  </si>
  <si>
    <t>2016</t>
  </si>
  <si>
    <t>2015</t>
  </si>
  <si>
    <t>TOTALÁN: RESUMEN DE KILOS ANUAL DE RECOGIDA EN PAPEL / CARTÓN</t>
  </si>
  <si>
    <t>TOTALÁN: RESUMEN DE KILOS ANUAL DE RECOGIDA EN VIDRIO</t>
  </si>
  <si>
    <t>TOTALÁN: RESUMEN DE KILOS ANUAL DE RECOGIDA EN ENVASES</t>
  </si>
</sst>
</file>

<file path=xl/styles.xml><?xml version="1.0" encoding="utf-8"?>
<styleSheet xmlns="http://schemas.openxmlformats.org/spreadsheetml/2006/main">
  <numFmts count="1">
    <numFmt numFmtId="164" formatCode="#,##0.000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u/>
      <sz val="14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Trebuchet MS"/>
      <family val="2"/>
    </font>
    <font>
      <sz val="8"/>
      <color indexed="8"/>
      <name val="Arial"/>
      <family val="2"/>
    </font>
    <font>
      <i/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86ED8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18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5" fillId="2" borderId="1" xfId="0" applyFont="1" applyFill="1" applyBorder="1" applyAlignment="1">
      <alignment horizontal="center" vertical="center"/>
    </xf>
    <xf numFmtId="3" fontId="15" fillId="0" borderId="2" xfId="0" applyNumberFormat="1" applyFont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3" fontId="15" fillId="0" borderId="5" xfId="0" applyNumberFormat="1" applyFont="1" applyBorder="1" applyAlignment="1">
      <alignment horizontal="center" vertical="center"/>
    </xf>
    <xf numFmtId="3" fontId="16" fillId="0" borderId="4" xfId="0" applyNumberFormat="1" applyFont="1" applyFill="1" applyBorder="1" applyAlignment="1">
      <alignment horizontal="center" vertical="center"/>
    </xf>
    <xf numFmtId="3" fontId="17" fillId="0" borderId="6" xfId="0" applyNumberFormat="1" applyFont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3" fontId="15" fillId="0" borderId="8" xfId="0" applyNumberFormat="1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3" fontId="20" fillId="0" borderId="10" xfId="1" applyNumberFormat="1" applyFont="1" applyFill="1" applyBorder="1" applyAlignment="1">
      <alignment horizontal="center" vertical="center"/>
    </xf>
    <xf numFmtId="3" fontId="16" fillId="0" borderId="11" xfId="0" applyNumberFormat="1" applyFont="1" applyBorder="1" applyAlignment="1">
      <alignment horizontal="center" vertical="center"/>
    </xf>
    <xf numFmtId="3" fontId="5" fillId="3" borderId="12" xfId="0" applyNumberFormat="1" applyFont="1" applyFill="1" applyBorder="1" applyAlignment="1">
      <alignment horizontal="center" vertical="center" wrapText="1"/>
    </xf>
    <xf numFmtId="3" fontId="5" fillId="3" borderId="13" xfId="0" applyNumberFormat="1" applyFont="1" applyFill="1" applyBorder="1" applyAlignment="1">
      <alignment horizontal="center" vertical="center"/>
    </xf>
    <xf numFmtId="3" fontId="5" fillId="3" borderId="14" xfId="0" applyNumberFormat="1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center" vertical="center"/>
    </xf>
    <xf numFmtId="4" fontId="5" fillId="5" borderId="10" xfId="0" applyNumberFormat="1" applyFont="1" applyFill="1" applyBorder="1" applyAlignment="1">
      <alignment horizontal="center" vertical="center" wrapText="1"/>
    </xf>
    <xf numFmtId="164" fontId="21" fillId="5" borderId="11" xfId="0" applyNumberFormat="1" applyFont="1" applyFill="1" applyBorder="1" applyAlignment="1">
      <alignment horizontal="center" vertical="center"/>
    </xf>
    <xf numFmtId="3" fontId="18" fillId="0" borderId="6" xfId="0" applyNumberFormat="1" applyFont="1" applyBorder="1" applyAlignment="1">
      <alignment horizontal="center" vertical="center"/>
    </xf>
    <xf numFmtId="4" fontId="21" fillId="6" borderId="6" xfId="0" applyNumberFormat="1" applyFont="1" applyFill="1" applyBorder="1" applyAlignment="1">
      <alignment horizontal="center" vertical="center"/>
    </xf>
    <xf numFmtId="164" fontId="21" fillId="6" borderId="11" xfId="0" applyNumberFormat="1" applyFont="1" applyFill="1" applyBorder="1" applyAlignment="1">
      <alignment horizontal="center" vertical="center"/>
    </xf>
    <xf numFmtId="3" fontId="18" fillId="0" borderId="15" xfId="0" applyNumberFormat="1" applyFont="1" applyBorder="1" applyAlignment="1">
      <alignment horizontal="center" vertical="center"/>
    </xf>
    <xf numFmtId="4" fontId="21" fillId="6" borderId="15" xfId="0" applyNumberFormat="1" applyFont="1" applyFill="1" applyBorder="1" applyAlignment="1">
      <alignment horizontal="center" vertical="center"/>
    </xf>
    <xf numFmtId="164" fontId="21" fillId="6" borderId="15" xfId="0" applyNumberFormat="1" applyFont="1" applyFill="1" applyBorder="1" applyAlignment="1">
      <alignment horizontal="center" vertical="center"/>
    </xf>
    <xf numFmtId="4" fontId="21" fillId="7" borderId="15" xfId="0" applyNumberFormat="1" applyFont="1" applyFill="1" applyBorder="1" applyAlignment="1">
      <alignment horizontal="center" vertical="center"/>
    </xf>
    <xf numFmtId="164" fontId="21" fillId="7" borderId="15" xfId="0" applyNumberFormat="1" applyFont="1" applyFill="1" applyBorder="1" applyAlignment="1">
      <alignment horizontal="center" vertical="center"/>
    </xf>
    <xf numFmtId="4" fontId="21" fillId="7" borderId="6" xfId="0" applyNumberFormat="1" applyFont="1" applyFill="1" applyBorder="1" applyAlignment="1">
      <alignment horizontal="center" vertical="center"/>
    </xf>
    <xf numFmtId="164" fontId="21" fillId="7" borderId="11" xfId="0" applyNumberFormat="1" applyFont="1" applyFill="1" applyBorder="1" applyAlignment="1">
      <alignment horizontal="center" vertical="center"/>
    </xf>
    <xf numFmtId="4" fontId="21" fillId="8" borderId="15" xfId="0" applyNumberFormat="1" applyFont="1" applyFill="1" applyBorder="1" applyAlignment="1">
      <alignment horizontal="center" vertical="center"/>
    </xf>
    <xf numFmtId="164" fontId="21" fillId="8" borderId="15" xfId="0" applyNumberFormat="1" applyFont="1" applyFill="1" applyBorder="1" applyAlignment="1">
      <alignment horizontal="center" vertical="center"/>
    </xf>
    <xf numFmtId="4" fontId="21" fillId="8" borderId="6" xfId="0" applyNumberFormat="1" applyFont="1" applyFill="1" applyBorder="1" applyAlignment="1">
      <alignment horizontal="center" vertical="center"/>
    </xf>
    <xf numFmtId="164" fontId="21" fillId="8" borderId="11" xfId="0" applyNumberFormat="1" applyFont="1" applyFill="1" applyBorder="1" applyAlignment="1">
      <alignment horizontal="center" vertical="center"/>
    </xf>
    <xf numFmtId="3" fontId="14" fillId="0" borderId="16" xfId="0" applyNumberFormat="1" applyFont="1" applyFill="1" applyBorder="1" applyAlignment="1">
      <alignment horizontal="center" vertical="center" wrapText="1"/>
    </xf>
    <xf numFmtId="3" fontId="14" fillId="0" borderId="17" xfId="0" applyNumberFormat="1" applyFont="1" applyFill="1" applyBorder="1" applyAlignment="1">
      <alignment horizontal="center" vertical="center"/>
    </xf>
    <xf numFmtId="3" fontId="14" fillId="0" borderId="18" xfId="0" applyNumberFormat="1" applyFont="1" applyFill="1" applyBorder="1" applyAlignment="1">
      <alignment horizontal="center" vertical="center"/>
    </xf>
    <xf numFmtId="164" fontId="21" fillId="5" borderId="15" xfId="0" applyNumberFormat="1" applyFont="1" applyFill="1" applyBorder="1" applyAlignment="1">
      <alignment horizontal="center" vertical="center"/>
    </xf>
    <xf numFmtId="3" fontId="16" fillId="0" borderId="15" xfId="0" applyNumberFormat="1" applyFont="1" applyFill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4" fontId="5" fillId="5" borderId="6" xfId="0" applyNumberFormat="1" applyFont="1" applyFill="1" applyBorder="1" applyAlignment="1">
      <alignment horizontal="center" vertical="center"/>
    </xf>
    <xf numFmtId="3" fontId="20" fillId="0" borderId="4" xfId="1" applyNumberFormat="1" applyFont="1" applyFill="1" applyBorder="1" applyAlignment="1">
      <alignment horizontal="center" vertical="center"/>
    </xf>
    <xf numFmtId="3" fontId="14" fillId="0" borderId="20" xfId="0" applyNumberFormat="1" applyFont="1" applyFill="1" applyBorder="1" applyAlignment="1">
      <alignment horizontal="center" vertical="center" wrapText="1"/>
    </xf>
    <xf numFmtId="3" fontId="14" fillId="0" borderId="21" xfId="0" applyNumberFormat="1" applyFont="1" applyFill="1" applyBorder="1" applyAlignment="1">
      <alignment horizontal="center" vertical="center" wrapText="1"/>
    </xf>
    <xf numFmtId="3" fontId="14" fillId="0" borderId="22" xfId="0" applyNumberFormat="1" applyFont="1" applyFill="1" applyBorder="1" applyAlignment="1">
      <alignment horizontal="center" vertical="center" wrapText="1"/>
    </xf>
    <xf numFmtId="3" fontId="14" fillId="0" borderId="23" xfId="0" applyNumberFormat="1" applyFont="1" applyFill="1" applyBorder="1" applyAlignment="1">
      <alignment horizontal="center" vertical="center"/>
    </xf>
    <xf numFmtId="3" fontId="14" fillId="0" borderId="7" xfId="1" applyNumberFormat="1" applyFont="1" applyFill="1" applyBorder="1" applyAlignment="1">
      <alignment horizontal="center"/>
    </xf>
    <xf numFmtId="3" fontId="14" fillId="0" borderId="1" xfId="1" applyNumberFormat="1" applyFont="1" applyFill="1" applyBorder="1" applyAlignment="1">
      <alignment horizontal="center"/>
    </xf>
    <xf numFmtId="3" fontId="22" fillId="0" borderId="1" xfId="0" applyNumberFormat="1" applyFont="1" applyFill="1" applyBorder="1" applyAlignment="1">
      <alignment horizontal="center"/>
    </xf>
    <xf numFmtId="3" fontId="14" fillId="0" borderId="1" xfId="0" applyNumberFormat="1" applyFont="1" applyFill="1" applyBorder="1" applyAlignment="1">
      <alignment horizontal="center" vertical="center" wrapText="1"/>
    </xf>
    <xf numFmtId="3" fontId="14" fillId="0" borderId="24" xfId="0" applyNumberFormat="1" applyFont="1" applyFill="1" applyBorder="1" applyAlignment="1">
      <alignment horizontal="center" vertical="center" wrapText="1"/>
    </xf>
    <xf numFmtId="3" fontId="16" fillId="0" borderId="21" xfId="0" applyNumberFormat="1" applyFont="1" applyFill="1" applyBorder="1" applyAlignment="1">
      <alignment horizontal="center" vertical="center"/>
    </xf>
    <xf numFmtId="3" fontId="16" fillId="0" borderId="25" xfId="0" applyNumberFormat="1" applyFont="1" applyFill="1" applyBorder="1" applyAlignment="1">
      <alignment horizontal="center" vertical="center"/>
    </xf>
    <xf numFmtId="3" fontId="17" fillId="0" borderId="26" xfId="0" applyNumberFormat="1" applyFont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3" fontId="16" fillId="0" borderId="27" xfId="0" applyNumberFormat="1" applyFont="1" applyFill="1" applyBorder="1" applyAlignment="1">
      <alignment horizontal="center" vertical="center"/>
    </xf>
    <xf numFmtId="3" fontId="16" fillId="0" borderId="28" xfId="0" applyNumberFormat="1" applyFont="1" applyFill="1" applyBorder="1" applyAlignment="1">
      <alignment horizontal="center" vertical="center"/>
    </xf>
    <xf numFmtId="3" fontId="17" fillId="0" borderId="29" xfId="0" applyNumberFormat="1" applyFont="1" applyBorder="1" applyAlignment="1">
      <alignment horizontal="center" vertical="center"/>
    </xf>
    <xf numFmtId="3" fontId="18" fillId="0" borderId="25" xfId="0" applyNumberFormat="1" applyFont="1" applyBorder="1" applyAlignment="1">
      <alignment horizontal="center" vertical="center"/>
    </xf>
    <xf numFmtId="3" fontId="18" fillId="0" borderId="26" xfId="0" applyNumberFormat="1" applyFont="1" applyBorder="1" applyAlignment="1">
      <alignment horizontal="center" vertical="center"/>
    </xf>
    <xf numFmtId="0" fontId="5" fillId="8" borderId="12" xfId="0" applyFont="1" applyFill="1" applyBorder="1" applyAlignment="1">
      <alignment horizontal="center" vertical="center"/>
    </xf>
    <xf numFmtId="0" fontId="5" fillId="8" borderId="14" xfId="0" applyFont="1" applyFill="1" applyBorder="1" applyAlignment="1">
      <alignment horizontal="center" vertical="center"/>
    </xf>
    <xf numFmtId="0" fontId="5" fillId="8" borderId="13" xfId="0" applyFont="1" applyFill="1" applyBorder="1" applyAlignment="1">
      <alignment horizontal="center" vertical="center"/>
    </xf>
    <xf numFmtId="3" fontId="15" fillId="0" borderId="18" xfId="0" applyNumberFormat="1" applyFont="1" applyBorder="1" applyAlignment="1">
      <alignment horizontal="center" vertical="center"/>
    </xf>
    <xf numFmtId="3" fontId="15" fillId="0" borderId="30" xfId="0" applyNumberFormat="1" applyFont="1" applyBorder="1" applyAlignment="1">
      <alignment horizontal="center" vertical="center"/>
    </xf>
    <xf numFmtId="3" fontId="15" fillId="0" borderId="31" xfId="0" applyNumberFormat="1" applyFont="1" applyBorder="1" applyAlignment="1">
      <alignment horizontal="center" vertical="center"/>
    </xf>
    <xf numFmtId="3" fontId="15" fillId="0" borderId="32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3" fontId="15" fillId="0" borderId="33" xfId="0" applyNumberFormat="1" applyFont="1" applyBorder="1" applyAlignment="1">
      <alignment horizontal="center" vertical="center"/>
    </xf>
    <xf numFmtId="3" fontId="15" fillId="0" borderId="24" xfId="0" applyNumberFormat="1" applyFont="1" applyBorder="1" applyAlignment="1">
      <alignment horizontal="center" vertical="center"/>
    </xf>
    <xf numFmtId="0" fontId="19" fillId="6" borderId="34" xfId="0" applyFont="1" applyFill="1" applyBorder="1" applyAlignment="1">
      <alignment horizontal="center" vertical="center" wrapText="1"/>
    </xf>
    <xf numFmtId="0" fontId="19" fillId="6" borderId="1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5" xfId="0" applyFont="1" applyBorder="1" applyAlignment="1">
      <alignment horizontal="center" vertical="center"/>
    </xf>
    <xf numFmtId="0" fontId="21" fillId="2" borderId="34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18" fillId="2" borderId="34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9" fillId="7" borderId="34" xfId="0" applyFont="1" applyFill="1" applyBorder="1" applyAlignment="1">
      <alignment horizontal="center" vertical="center" wrapText="1"/>
    </xf>
    <xf numFmtId="0" fontId="19" fillId="7" borderId="11" xfId="0" applyFont="1" applyFill="1" applyBorder="1" applyAlignment="1">
      <alignment horizontal="center" vertical="center" wrapText="1"/>
    </xf>
    <xf numFmtId="0" fontId="16" fillId="4" borderId="34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center" vertical="center"/>
    </xf>
    <xf numFmtId="0" fontId="18" fillId="4" borderId="34" xfId="0" applyFont="1" applyFill="1" applyBorder="1" applyAlignment="1">
      <alignment horizontal="center" vertical="center" wrapText="1"/>
    </xf>
    <xf numFmtId="0" fontId="18" fillId="4" borderId="11" xfId="0" applyFont="1" applyFill="1" applyBorder="1" applyAlignment="1">
      <alignment horizontal="center" vertical="center" wrapText="1"/>
    </xf>
    <xf numFmtId="0" fontId="19" fillId="8" borderId="34" xfId="0" applyFont="1" applyFill="1" applyBorder="1" applyAlignment="1">
      <alignment horizontal="center" vertical="center" wrapText="1"/>
    </xf>
    <xf numFmtId="0" fontId="19" fillId="8" borderId="11" xfId="0" applyFont="1" applyFill="1" applyBorder="1" applyAlignment="1">
      <alignment horizontal="center" vertical="center" wrapText="1"/>
    </xf>
    <xf numFmtId="0" fontId="16" fillId="8" borderId="34" xfId="0" applyFont="1" applyFill="1" applyBorder="1" applyAlignment="1">
      <alignment horizontal="center" vertical="center"/>
    </xf>
    <xf numFmtId="0" fontId="16" fillId="8" borderId="11" xfId="0" applyFont="1" applyFill="1" applyBorder="1" applyAlignment="1">
      <alignment horizontal="center" vertical="center"/>
    </xf>
    <xf numFmtId="0" fontId="18" fillId="8" borderId="34" xfId="0" applyFont="1" applyFill="1" applyBorder="1" applyAlignment="1">
      <alignment horizontal="center" vertical="center" wrapText="1"/>
    </xf>
    <xf numFmtId="0" fontId="18" fillId="8" borderId="11" xfId="0" applyFont="1" applyFill="1" applyBorder="1" applyAlignment="1">
      <alignment horizontal="center" vertical="center" wrapText="1"/>
    </xf>
    <xf numFmtId="0" fontId="18" fillId="5" borderId="34" xfId="0" applyFont="1" applyFill="1" applyBorder="1" applyAlignment="1">
      <alignment horizontal="center" vertical="center" wrapText="1"/>
    </xf>
    <xf numFmtId="0" fontId="18" fillId="5" borderId="15" xfId="0" applyFont="1" applyFill="1" applyBorder="1" applyAlignment="1">
      <alignment horizontal="center" vertical="center" wrapText="1"/>
    </xf>
    <xf numFmtId="3" fontId="4" fillId="3" borderId="34" xfId="0" applyNumberFormat="1" applyFont="1" applyFill="1" applyBorder="1" applyAlignment="1">
      <alignment horizontal="center" vertical="center" wrapText="1"/>
    </xf>
    <xf numFmtId="3" fontId="4" fillId="3" borderId="35" xfId="0" applyNumberFormat="1" applyFont="1" applyFill="1" applyBorder="1" applyAlignment="1">
      <alignment horizontal="center" vertical="center" wrapText="1"/>
    </xf>
    <xf numFmtId="3" fontId="4" fillId="5" borderId="34" xfId="0" applyNumberFormat="1" applyFont="1" applyFill="1" applyBorder="1" applyAlignment="1">
      <alignment horizontal="center" vertical="center" wrapText="1"/>
    </xf>
    <xf numFmtId="3" fontId="4" fillId="5" borderId="35" xfId="0" applyNumberFormat="1" applyFont="1" applyFill="1" applyBorder="1" applyAlignment="1">
      <alignment horizontal="center" vertical="center" wrapText="1"/>
    </xf>
    <xf numFmtId="3" fontId="20" fillId="3" borderId="34" xfId="1" applyNumberFormat="1" applyFont="1" applyFill="1" applyBorder="1" applyAlignment="1">
      <alignment horizontal="center" vertical="center"/>
    </xf>
    <xf numFmtId="3" fontId="20" fillId="3" borderId="35" xfId="1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theme/theme1.xml" Type="http://schemas.openxmlformats.org/officeDocument/2006/relationships/theme"/>
<Relationship Id="rId6" Target="styles.xml" Type="http://schemas.openxmlformats.org/officeDocument/2006/relationships/styles"/>
<Relationship Id="rId7" Target="sharedStrings.xml" Type="http://schemas.openxmlformats.org/officeDocument/2006/relationships/sharedStrings"/>
<Relationship Id="rId8" Target="calcChain.xml" Type="http://schemas.openxmlformats.org/officeDocument/2006/relationships/calcCha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2.8760614891325222E-2"/>
          <c:y val="4.2852732720269411E-2"/>
          <c:w val="0.94943607128642327"/>
          <c:h val="0.72063499383221319"/>
        </c:manualLayout>
      </c:layout>
      <c:lineChart>
        <c:grouping val="standard"/>
        <c:ser>
          <c:idx val="3"/>
          <c:order val="0"/>
          <c:tx>
            <c:strRef>
              <c:f>RSU!$A$7</c:f>
              <c:strCache>
                <c:ptCount val="1"/>
                <c:pt idx="0">
                  <c:v>2018</c:v>
                </c:pt>
              </c:strCache>
            </c:strRef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RSU!$C$7:$N$7</c:f>
              <c:numCache>
                <c:formatCode>#,##0</c:formatCode>
                <c:ptCount val="12"/>
                <c:pt idx="0">
                  <c:v>18891.928938587789</c:v>
                </c:pt>
                <c:pt idx="1">
                  <c:v>17649.156822075933</c:v>
                </c:pt>
                <c:pt idx="2">
                  <c:v>19975.272792857788</c:v>
                </c:pt>
                <c:pt idx="3">
                  <c:v>18874.0012625124</c:v>
                </c:pt>
                <c:pt idx="4">
                  <c:v>20115.492830733157</c:v>
                </c:pt>
                <c:pt idx="5">
                  <c:v>18866.958246911352</c:v>
                </c:pt>
                <c:pt idx="6">
                  <c:v>20873.577419063939</c:v>
                </c:pt>
                <c:pt idx="7">
                  <c:v>20867.17467760844</c:v>
                </c:pt>
                <c:pt idx="8">
                  <c:v>18786.923978717648</c:v>
                </c:pt>
                <c:pt idx="9">
                  <c:v>19803.679321850483</c:v>
                </c:pt>
                <c:pt idx="10">
                  <c:v>19566.137613851566</c:v>
                </c:pt>
                <c:pt idx="11">
                  <c:v>17413.535936513661</c:v>
                </c:pt>
              </c:numCache>
            </c:numRef>
          </c:val>
        </c:ser>
        <c:ser>
          <c:idx val="2"/>
          <c:order val="1"/>
          <c:tx>
            <c:strRef>
              <c:f>RSU!$A$8</c:f>
              <c:strCache>
                <c:ptCount val="1"/>
                <c:pt idx="0">
                  <c:v>2017</c:v>
                </c:pt>
              </c:strCache>
            </c:strRef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RSU!$C$8:$N$8</c:f>
              <c:numCache>
                <c:formatCode>#,##0</c:formatCode>
                <c:ptCount val="12"/>
                <c:pt idx="0">
                  <c:v>19612.958337050586</c:v>
                </c:pt>
                <c:pt idx="1">
                  <c:v>18910.941207957891</c:v>
                </c:pt>
                <c:pt idx="2">
                  <c:v>20868.137211169596</c:v>
                </c:pt>
                <c:pt idx="3">
                  <c:v>20197.657239718083</c:v>
                </c:pt>
                <c:pt idx="4">
                  <c:v>21708.917833883486</c:v>
                </c:pt>
                <c:pt idx="5">
                  <c:v>20060.785975555358</c:v>
                </c:pt>
                <c:pt idx="6">
                  <c:v>21364.532072441787</c:v>
                </c:pt>
                <c:pt idx="7">
                  <c:v>22243.78802747792</c:v>
                </c:pt>
                <c:pt idx="8">
                  <c:v>20687.744669462041</c:v>
                </c:pt>
                <c:pt idx="9">
                  <c:v>21912.647872245518</c:v>
                </c:pt>
                <c:pt idx="10">
                  <c:v>19653.956641984121</c:v>
                </c:pt>
                <c:pt idx="11">
                  <c:v>18839.036488536</c:v>
                </c:pt>
              </c:numCache>
            </c:numRef>
          </c:val>
        </c:ser>
        <c:ser>
          <c:idx val="1"/>
          <c:order val="2"/>
          <c:tx>
            <c:strRef>
              <c:f>RSU!$A$9</c:f>
              <c:strCache>
                <c:ptCount val="1"/>
                <c:pt idx="0">
                  <c:v>2016</c:v>
                </c:pt>
              </c:strCache>
            </c:strRef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RSU!$C$9:$N$9</c:f>
              <c:numCache>
                <c:formatCode>#,##0</c:formatCode>
                <c:ptCount val="12"/>
                <c:pt idx="0">
                  <c:v>20428.62786410324</c:v>
                </c:pt>
                <c:pt idx="1">
                  <c:v>17308.392590641735</c:v>
                </c:pt>
                <c:pt idx="2">
                  <c:v>21223.334211219382</c:v>
                </c:pt>
                <c:pt idx="3">
                  <c:v>20529.602317619174</c:v>
                </c:pt>
                <c:pt idx="4">
                  <c:v>27485.620226494601</c:v>
                </c:pt>
                <c:pt idx="5">
                  <c:v>22374.567641120182</c:v>
                </c:pt>
                <c:pt idx="6">
                  <c:v>20560.143973312264</c:v>
                </c:pt>
                <c:pt idx="7">
                  <c:v>20547.054692300939</c:v>
                </c:pt>
                <c:pt idx="8">
                  <c:v>18750.083399174786</c:v>
                </c:pt>
                <c:pt idx="9">
                  <c:v>20100.149240628565</c:v>
                </c:pt>
                <c:pt idx="10">
                  <c:v>19013.738916688613</c:v>
                </c:pt>
                <c:pt idx="11">
                  <c:v>19453.788078307436</c:v>
                </c:pt>
              </c:numCache>
            </c:numRef>
          </c:val>
        </c:ser>
        <c:ser>
          <c:idx val="0"/>
          <c:order val="3"/>
          <c:tx>
            <c:strRef>
              <c:f>RSU!$A$10</c:f>
              <c:strCache>
                <c:ptCount val="1"/>
                <c:pt idx="0">
                  <c:v>2015</c:v>
                </c:pt>
              </c:strCache>
            </c:strRef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RSU!$C$10:$N$10</c:f>
              <c:numCache>
                <c:formatCode>#,##0</c:formatCode>
                <c:ptCount val="12"/>
                <c:pt idx="0">
                  <c:v>20410.934307854877</c:v>
                </c:pt>
                <c:pt idx="1">
                  <c:v>17213.588411412467</c:v>
                </c:pt>
                <c:pt idx="2">
                  <c:v>20069.043677351179</c:v>
                </c:pt>
                <c:pt idx="3">
                  <c:v>21689.36333215921</c:v>
                </c:pt>
                <c:pt idx="4">
                  <c:v>22360.411236350828</c:v>
                </c:pt>
                <c:pt idx="5">
                  <c:v>19665.396266290947</c:v>
                </c:pt>
                <c:pt idx="6">
                  <c:v>21235.419161676647</c:v>
                </c:pt>
                <c:pt idx="7">
                  <c:v>24429.581718915109</c:v>
                </c:pt>
                <c:pt idx="8">
                  <c:v>20275.324057766818</c:v>
                </c:pt>
                <c:pt idx="9">
                  <c:v>20329.440824233887</c:v>
                </c:pt>
                <c:pt idx="10">
                  <c:v>19542.519373018669</c:v>
                </c:pt>
                <c:pt idx="11">
                  <c:v>20663.054772807325</c:v>
                </c:pt>
              </c:numCache>
            </c:numRef>
          </c:val>
        </c:ser>
        <c:marker val="1"/>
        <c:axId val="89547520"/>
        <c:axId val="89549440"/>
      </c:lineChart>
      <c:catAx>
        <c:axId val="8954752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s-ES" sz="800" baseline="0"/>
            </a:pPr>
            <a:endParaRPr lang="es-ES"/>
          </a:p>
        </c:txPr>
        <c:crossAx val="89549440"/>
        <c:crossesAt val="0"/>
        <c:auto val="1"/>
        <c:lblAlgn val="ctr"/>
        <c:lblOffset val="100"/>
      </c:catAx>
      <c:valAx>
        <c:axId val="89549440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lang="es-ES" sz="800" kern="800" baseline="0"/>
            </a:pPr>
            <a:endParaRPr lang="es-ES"/>
          </a:p>
        </c:txPr>
        <c:crossAx val="89547520"/>
        <c:crosses val="autoZero"/>
        <c:crossBetween val="between"/>
      </c:valAx>
      <c:spPr>
        <a:gradFill>
          <a:gsLst>
            <a:gs pos="0">
              <a:schemeClr val="bg1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151069048155474"/>
          <c:y val="0.83333560768479376"/>
          <c:w val="0.62972135875391166"/>
          <c:h val="0.13008165583372391"/>
        </c:manualLayout>
      </c:layout>
      <c:txPr>
        <a:bodyPr/>
        <a:lstStyle/>
        <a:p>
          <a:pPr>
            <a:defRPr lang="es-ES"/>
          </a:pPr>
          <a:endParaRPr lang="es-ES"/>
        </a:p>
      </c:txPr>
    </c:legend>
    <c:plotVisOnly val="1"/>
    <c:dispBlanksAs val="gap"/>
  </c:chart>
  <c:printSettings>
    <c:headerFooter/>
    <c:pageMargins b="0.75000000000000189" l="0.70000000000000062" r="0.70000000000000062" t="0.75000000000000189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3.2812537550969183E-2"/>
          <c:y val="3.4334799924976449E-2"/>
          <c:w val="0.95078233808403567"/>
          <c:h val="0.80686779823694665"/>
        </c:manualLayout>
      </c:layout>
      <c:lineChart>
        <c:grouping val="standard"/>
        <c:ser>
          <c:idx val="3"/>
          <c:order val="0"/>
          <c:tx>
            <c:strRef>
              <c:f>CARTON!$A$7</c:f>
              <c:strCache>
                <c:ptCount val="1"/>
                <c:pt idx="0">
                  <c:v>2018</c:v>
                </c:pt>
              </c:strCache>
            </c:strRef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CARTON!$C$7:$N$7</c:f>
              <c:numCache>
                <c:formatCode>#,##0</c:formatCode>
                <c:ptCount val="12"/>
                <c:pt idx="0">
                  <c:v>188.20484667869187</c:v>
                </c:pt>
                <c:pt idx="1">
                  <c:v>218.27307662144145</c:v>
                </c:pt>
                <c:pt idx="2">
                  <c:v>309.59140459571796</c:v>
                </c:pt>
                <c:pt idx="3">
                  <c:v>334.09144380832879</c:v>
                </c:pt>
                <c:pt idx="4">
                  <c:v>256.1367735863854</c:v>
                </c:pt>
                <c:pt idx="5">
                  <c:v>207.13669516116386</c:v>
                </c:pt>
                <c:pt idx="6">
                  <c:v>321.84142420202335</c:v>
                </c:pt>
                <c:pt idx="7">
                  <c:v>256.1367735863854</c:v>
                </c:pt>
                <c:pt idx="8">
                  <c:v>420.95521919849421</c:v>
                </c:pt>
                <c:pt idx="9">
                  <c:v>514.50082346482634</c:v>
                </c:pt>
                <c:pt idx="10">
                  <c:v>300.68229942749588</c:v>
                </c:pt>
                <c:pt idx="11">
                  <c:v>210.4776095992471</c:v>
                </c:pt>
              </c:numCache>
            </c:numRef>
          </c:val>
        </c:ser>
        <c:ser>
          <c:idx val="0"/>
          <c:order val="1"/>
          <c:tx>
            <c:strRef>
              <c:f>CARTON!$A$8</c:f>
              <c:strCache>
                <c:ptCount val="1"/>
                <c:pt idx="0">
                  <c:v>2017</c:v>
                </c:pt>
              </c:strCache>
            </c:strRef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CARTON!$C$8:$N$8</c:f>
              <c:numCache>
                <c:formatCode>#,##0</c:formatCode>
                <c:ptCount val="12"/>
                <c:pt idx="0">
                  <c:v>191.33663755802061</c:v>
                </c:pt>
                <c:pt idx="1">
                  <c:v>684.13972150106201</c:v>
                </c:pt>
                <c:pt idx="2">
                  <c:v>422.72047832585952</c:v>
                </c:pt>
                <c:pt idx="3">
                  <c:v>288.11737864841479</c:v>
                </c:pt>
                <c:pt idx="4">
                  <c:v>401.58445440956655</c:v>
                </c:pt>
                <c:pt idx="5">
                  <c:v>800.94406419636539</c:v>
                </c:pt>
                <c:pt idx="6">
                  <c:v>408.25898827786955</c:v>
                </c:pt>
                <c:pt idx="7">
                  <c:v>201.34843836047517</c:v>
                </c:pt>
                <c:pt idx="8">
                  <c:v>571.78506805129416</c:v>
                </c:pt>
                <c:pt idx="9">
                  <c:v>313.70309181024311</c:v>
                </c:pt>
                <c:pt idx="10">
                  <c:v>248.07017543859646</c:v>
                </c:pt>
                <c:pt idx="11">
                  <c:v>291.45464558256629</c:v>
                </c:pt>
              </c:numCache>
            </c:numRef>
          </c:val>
        </c:ser>
        <c:ser>
          <c:idx val="1"/>
          <c:order val="2"/>
          <c:tx>
            <c:strRef>
              <c:f>CARTON!$A$9</c:f>
              <c:strCache>
                <c:ptCount val="1"/>
                <c:pt idx="0">
                  <c:v>2016</c:v>
                </c:pt>
              </c:strCache>
            </c:strRef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CARTON!$C$9:$N$9</c:f>
              <c:numCache>
                <c:formatCode>#,##0</c:formatCode>
                <c:ptCount val="12"/>
                <c:pt idx="0">
                  <c:v>229.87490802060339</c:v>
                </c:pt>
                <c:pt idx="1">
                  <c:v>320.92925470408915</c:v>
                </c:pt>
                <c:pt idx="2">
                  <c:v>181.18273604793075</c:v>
                </c:pt>
                <c:pt idx="3">
                  <c:v>163.85221346943305</c:v>
                </c:pt>
                <c:pt idx="4">
                  <c:v>234.74980583601462</c:v>
                </c:pt>
                <c:pt idx="5">
                  <c:v>165.42771552202373</c:v>
                </c:pt>
                <c:pt idx="6">
                  <c:v>324.55342283368469</c:v>
                </c:pt>
                <c:pt idx="7">
                  <c:v>179.6072339953401</c:v>
                </c:pt>
                <c:pt idx="8">
                  <c:v>237.90080994119606</c:v>
                </c:pt>
                <c:pt idx="9">
                  <c:v>185.90924220570287</c:v>
                </c:pt>
                <c:pt idx="10">
                  <c:v>149.67269499611672</c:v>
                </c:pt>
                <c:pt idx="11">
                  <c:v>33.085543104404749</c:v>
                </c:pt>
              </c:numCache>
            </c:numRef>
          </c:val>
        </c:ser>
        <c:ser>
          <c:idx val="2"/>
          <c:order val="3"/>
          <c:tx>
            <c:strRef>
              <c:f>CARTON!$A$10</c:f>
              <c:strCache>
                <c:ptCount val="1"/>
                <c:pt idx="0">
                  <c:v>2015</c:v>
                </c:pt>
              </c:strCache>
            </c:strRef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CARTON!$C$10:$N$10</c:f>
              <c:numCache>
                <c:formatCode>#,##0</c:formatCode>
                <c:ptCount val="12"/>
                <c:pt idx="0">
                  <c:v>185.03461296412837</c:v>
                </c:pt>
                <c:pt idx="1">
                  <c:v>397.36941472624289</c:v>
                </c:pt>
                <c:pt idx="2">
                  <c:v>418.60289490245435</c:v>
                </c:pt>
                <c:pt idx="3">
                  <c:v>201.71806167400882</c:v>
                </c:pt>
                <c:pt idx="4">
                  <c:v>244.18502202643174</c:v>
                </c:pt>
                <c:pt idx="5">
                  <c:v>186.55129011957206</c:v>
                </c:pt>
                <c:pt idx="6">
                  <c:v>271.48521082441783</c:v>
                </c:pt>
                <c:pt idx="7">
                  <c:v>277.55191944619258</c:v>
                </c:pt>
                <c:pt idx="8">
                  <c:v>221.43486469477656</c:v>
                </c:pt>
                <c:pt idx="9">
                  <c:v>600.60415355569535</c:v>
                </c:pt>
                <c:pt idx="10">
                  <c:v>206.26809314033983</c:v>
                </c:pt>
                <c:pt idx="11">
                  <c:v>248.73505349276275</c:v>
                </c:pt>
              </c:numCache>
            </c:numRef>
          </c:val>
        </c:ser>
        <c:marker val="1"/>
        <c:axId val="89336064"/>
        <c:axId val="89341952"/>
      </c:lineChart>
      <c:catAx>
        <c:axId val="89336064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lang="es-ES" sz="800" baseline="0"/>
            </a:pPr>
            <a:endParaRPr lang="es-ES"/>
          </a:p>
        </c:txPr>
        <c:crossAx val="89341952"/>
        <c:crosses val="autoZero"/>
        <c:auto val="1"/>
        <c:lblAlgn val="ctr"/>
        <c:lblOffset val="100"/>
      </c:catAx>
      <c:valAx>
        <c:axId val="8934195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lang="es-ES" sz="800" baseline="0"/>
            </a:pPr>
            <a:endParaRPr lang="es-ES"/>
          </a:p>
        </c:txPr>
        <c:crossAx val="89336064"/>
        <c:crosses val="autoZero"/>
        <c:crossBetween val="between"/>
      </c:valAx>
      <c:spPr>
        <a:gradFill>
          <a:gsLst>
            <a:gs pos="0">
              <a:srgbClr val="00B0F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1562524676351177"/>
          <c:y val="0.91630997299780903"/>
          <c:w val="0.5054693284637396"/>
          <c:h val="6.2231824864019819E-2"/>
        </c:manualLayout>
      </c:layout>
      <c:txPr>
        <a:bodyPr/>
        <a:lstStyle/>
        <a:p>
          <a:pPr>
            <a:defRPr lang="es-ES"/>
          </a:pPr>
          <a:endParaRPr lang="es-ES"/>
        </a:p>
      </c:txPr>
    </c:legend>
    <c:plotVisOnly val="1"/>
    <c:dispBlanksAs val="gap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2.9573744269090829E-2"/>
          <c:y val="3.9171488507118428E-2"/>
          <c:w val="0.95597625404120623"/>
          <c:h val="0.72431649168853895"/>
        </c:manualLayout>
      </c:layout>
      <c:lineChart>
        <c:grouping val="standard"/>
        <c:ser>
          <c:idx val="3"/>
          <c:order val="0"/>
          <c:tx>
            <c:strRef>
              <c:f>VIDRIO!$A$7</c:f>
              <c:strCache>
                <c:ptCount val="1"/>
                <c:pt idx="0">
                  <c:v>2018</c:v>
                </c:pt>
              </c:strCache>
            </c:strRef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VIDRIO!$C$7:$N$7</c:f>
              <c:numCache>
                <c:formatCode>#,##0</c:formatCode>
                <c:ptCount val="12"/>
                <c:pt idx="0">
                  <c:v>1322.7490421455939</c:v>
                </c:pt>
                <c:pt idx="1">
                  <c:v>1169.7318007662834</c:v>
                </c:pt>
                <c:pt idx="2">
                  <c:v>0</c:v>
                </c:pt>
                <c:pt idx="3">
                  <c:v>0</c:v>
                </c:pt>
                <c:pt idx="4">
                  <c:v>1244.5402298850574</c:v>
                </c:pt>
                <c:pt idx="5">
                  <c:v>0</c:v>
                </c:pt>
                <c:pt idx="6">
                  <c:v>836.49425287356314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914.70306513409957</c:v>
                </c:pt>
                <c:pt idx="11">
                  <c:v>0</c:v>
                </c:pt>
              </c:numCache>
            </c:numRef>
          </c:val>
        </c:ser>
        <c:ser>
          <c:idx val="0"/>
          <c:order val="1"/>
          <c:tx>
            <c:strRef>
              <c:f>VIDRIO!$A$8</c:f>
              <c:strCache>
                <c:ptCount val="1"/>
                <c:pt idx="0">
                  <c:v>2017</c:v>
                </c:pt>
              </c:strCache>
            </c:strRef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VIDRIO!$C$8:$N$8</c:f>
              <c:numCache>
                <c:formatCode>#,##0</c:formatCode>
                <c:ptCount val="12"/>
                <c:pt idx="0">
                  <c:v>564.83412322274887</c:v>
                </c:pt>
                <c:pt idx="1">
                  <c:v>0</c:v>
                </c:pt>
                <c:pt idx="2">
                  <c:v>670.14218009478668</c:v>
                </c:pt>
                <c:pt idx="3">
                  <c:v>0</c:v>
                </c:pt>
                <c:pt idx="4">
                  <c:v>164.34439178515007</c:v>
                </c:pt>
                <c:pt idx="5">
                  <c:v>606.3191153238547</c:v>
                </c:pt>
                <c:pt idx="6">
                  <c:v>625.46603475513427</c:v>
                </c:pt>
                <c:pt idx="7">
                  <c:v>248.90995260663507</c:v>
                </c:pt>
                <c:pt idx="8">
                  <c:v>839.2733017377567</c:v>
                </c:pt>
                <c:pt idx="9">
                  <c:v>0</c:v>
                </c:pt>
                <c:pt idx="10">
                  <c:v>418.04107424960506</c:v>
                </c:pt>
                <c:pt idx="11">
                  <c:v>0</c:v>
                </c:pt>
              </c:numCache>
            </c:numRef>
          </c:val>
        </c:ser>
        <c:ser>
          <c:idx val="1"/>
          <c:order val="2"/>
          <c:tx>
            <c:strRef>
              <c:f>VIDRIO!$A$9</c:f>
              <c:strCache>
                <c:ptCount val="1"/>
                <c:pt idx="0">
                  <c:v>2016</c:v>
                </c:pt>
              </c:strCache>
            </c:strRef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VIDRIO!$C$9:$N$9</c:f>
              <c:numCache>
                <c:formatCode>#,##0</c:formatCode>
                <c:ptCount val="12"/>
                <c:pt idx="0">
                  <c:v>485.2546321979363</c:v>
                </c:pt>
                <c:pt idx="1">
                  <c:v>1205.2590702318873</c:v>
                </c:pt>
                <c:pt idx="2">
                  <c:v>434.83856651503385</c:v>
                </c:pt>
                <c:pt idx="3">
                  <c:v>614.44580051037394</c:v>
                </c:pt>
                <c:pt idx="4">
                  <c:v>0</c:v>
                </c:pt>
                <c:pt idx="5">
                  <c:v>593.96427382669481</c:v>
                </c:pt>
                <c:pt idx="6">
                  <c:v>523.06668146011316</c:v>
                </c:pt>
                <c:pt idx="7">
                  <c:v>532.5196937756574</c:v>
                </c:pt>
                <c:pt idx="8">
                  <c:v>0</c:v>
                </c:pt>
                <c:pt idx="9">
                  <c:v>497.85864861866196</c:v>
                </c:pt>
                <c:pt idx="10">
                  <c:v>0</c:v>
                </c:pt>
                <c:pt idx="11">
                  <c:v>644.38033950959732</c:v>
                </c:pt>
              </c:numCache>
            </c:numRef>
          </c:val>
        </c:ser>
        <c:ser>
          <c:idx val="2"/>
          <c:order val="3"/>
          <c:tx>
            <c:strRef>
              <c:f>VIDRIO!$A$10</c:f>
              <c:strCache>
                <c:ptCount val="1"/>
                <c:pt idx="0">
                  <c:v>2015</c:v>
                </c:pt>
              </c:strCache>
            </c:strRef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VIDRIO!$C$10:$N$10</c:f>
              <c:numCache>
                <c:formatCode>#,##0</c:formatCode>
                <c:ptCount val="12"/>
                <c:pt idx="0">
                  <c:v>661.05601062652204</c:v>
                </c:pt>
                <c:pt idx="1">
                  <c:v>0</c:v>
                </c:pt>
                <c:pt idx="2">
                  <c:v>651.45229134381225</c:v>
                </c:pt>
                <c:pt idx="3">
                  <c:v>637.04671241974768</c:v>
                </c:pt>
                <c:pt idx="4">
                  <c:v>635.44609253929605</c:v>
                </c:pt>
                <c:pt idx="5">
                  <c:v>0</c:v>
                </c:pt>
                <c:pt idx="6">
                  <c:v>590.62873588665047</c:v>
                </c:pt>
                <c:pt idx="7">
                  <c:v>568.22005756032763</c:v>
                </c:pt>
                <c:pt idx="8">
                  <c:v>1194.062430816914</c:v>
                </c:pt>
                <c:pt idx="9">
                  <c:v>616.23865397387647</c:v>
                </c:pt>
                <c:pt idx="10">
                  <c:v>641.84857206110257</c:v>
                </c:pt>
                <c:pt idx="11">
                  <c:v>574.62253708213416</c:v>
                </c:pt>
              </c:numCache>
            </c:numRef>
          </c:val>
        </c:ser>
        <c:marker val="1"/>
        <c:axId val="89592192"/>
        <c:axId val="89594112"/>
      </c:lineChart>
      <c:catAx>
        <c:axId val="8959219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s-ES" sz="800" baseline="0"/>
            </a:pPr>
            <a:endParaRPr lang="es-ES"/>
          </a:p>
        </c:txPr>
        <c:crossAx val="89594112"/>
        <c:crossesAt val="0"/>
        <c:auto val="1"/>
        <c:lblAlgn val="ctr"/>
        <c:lblOffset val="100"/>
      </c:catAx>
      <c:valAx>
        <c:axId val="8959411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lang="es-ES" sz="800" kern="800" baseline="0"/>
            </a:pPr>
            <a:endParaRPr lang="es-ES"/>
          </a:p>
        </c:txPr>
        <c:crossAx val="89592192"/>
        <c:crosses val="autoZero"/>
        <c:crossBetween val="between"/>
      </c:valAx>
      <c:spPr>
        <a:gradFill>
          <a:gsLst>
            <a:gs pos="0">
              <a:srgbClr val="00B05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3505007219797147"/>
          <c:y val="0.85968566102544597"/>
          <c:w val="0.6079740383353891"/>
          <c:h val="0.13043506581075734"/>
        </c:manualLayout>
      </c:layout>
      <c:txPr>
        <a:bodyPr/>
        <a:lstStyle/>
        <a:p>
          <a:pPr>
            <a:defRPr lang="es-ES"/>
          </a:pPr>
          <a:endParaRPr lang="es-ES"/>
        </a:p>
      </c:txPr>
    </c:legend>
    <c:plotVisOnly val="1"/>
    <c:dispBlanksAs val="gap"/>
  </c:chart>
  <c:printSettings>
    <c:headerFooter/>
    <c:pageMargins b="0.75000000000000211" l="0.70000000000000062" r="0.70000000000000062" t="0.75000000000000211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2.5946992892870082E-2"/>
          <c:y val="4.6544693609205282E-2"/>
          <c:w val="0.95497150274998854"/>
          <c:h val="0.71694320373695974"/>
        </c:manualLayout>
      </c:layout>
      <c:lineChart>
        <c:grouping val="standard"/>
        <c:ser>
          <c:idx val="3"/>
          <c:order val="0"/>
          <c:tx>
            <c:strRef>
              <c:f>ENVASES!$A$7</c:f>
              <c:strCache>
                <c:ptCount val="1"/>
                <c:pt idx="0">
                  <c:v>2018</c:v>
                </c:pt>
              </c:strCache>
            </c:strRef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ENVASES!$C$7:$N$7</c:f>
              <c:numCache>
                <c:formatCode>#,##0</c:formatCode>
                <c:ptCount val="12"/>
                <c:pt idx="0">
                  <c:v>529.35483870967744</c:v>
                </c:pt>
                <c:pt idx="1">
                  <c:v>341.61290322580646</c:v>
                </c:pt>
                <c:pt idx="2">
                  <c:v>580.64516129032268</c:v>
                </c:pt>
                <c:pt idx="3">
                  <c:v>346.45161290322585</c:v>
                </c:pt>
                <c:pt idx="4">
                  <c:v>478.06451612903226</c:v>
                </c:pt>
                <c:pt idx="5">
                  <c:v>417.09677419354841</c:v>
                </c:pt>
                <c:pt idx="6">
                  <c:v>579.375</c:v>
                </c:pt>
                <c:pt idx="7">
                  <c:v>444.375</c:v>
                </c:pt>
                <c:pt idx="8">
                  <c:v>409.6875</c:v>
                </c:pt>
                <c:pt idx="9">
                  <c:v>479.0625</c:v>
                </c:pt>
                <c:pt idx="10">
                  <c:v>474.375</c:v>
                </c:pt>
                <c:pt idx="11">
                  <c:v>366.27906976744185</c:v>
                </c:pt>
              </c:numCache>
            </c:numRef>
          </c:val>
        </c:ser>
        <c:ser>
          <c:idx val="1"/>
          <c:order val="1"/>
          <c:tx>
            <c:strRef>
              <c:f>ENVASES!$A$8</c:f>
              <c:strCache>
                <c:ptCount val="1"/>
                <c:pt idx="0">
                  <c:v>2017</c:v>
                </c:pt>
              </c:strCache>
            </c:strRef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ENVASES!$C$8:$N$8</c:f>
              <c:numCache>
                <c:formatCode>#,##0</c:formatCode>
                <c:ptCount val="12"/>
                <c:pt idx="0">
                  <c:v>432.58064516129036</c:v>
                </c:pt>
                <c:pt idx="1">
                  <c:v>417.09677419354841</c:v>
                </c:pt>
                <c:pt idx="2">
                  <c:v>528.38709677419354</c:v>
                </c:pt>
                <c:pt idx="3">
                  <c:v>600</c:v>
                </c:pt>
                <c:pt idx="4">
                  <c:v>542.90322580645159</c:v>
                </c:pt>
                <c:pt idx="5">
                  <c:v>465.48387096774195</c:v>
                </c:pt>
                <c:pt idx="6">
                  <c:v>336.77419354838707</c:v>
                </c:pt>
                <c:pt idx="7">
                  <c:v>352.25806451612902</c:v>
                </c:pt>
                <c:pt idx="8">
                  <c:v>593.22580645161293</c:v>
                </c:pt>
                <c:pt idx="9">
                  <c:v>445.3125</c:v>
                </c:pt>
                <c:pt idx="10">
                  <c:v>419.0625</c:v>
                </c:pt>
                <c:pt idx="11">
                  <c:v>589.35483870967744</c:v>
                </c:pt>
              </c:numCache>
            </c:numRef>
          </c:val>
        </c:ser>
        <c:ser>
          <c:idx val="0"/>
          <c:order val="2"/>
          <c:tx>
            <c:strRef>
              <c:f>ENVASES!$A$9</c:f>
              <c:strCache>
                <c:ptCount val="1"/>
                <c:pt idx="0">
                  <c:v>2016</c:v>
                </c:pt>
              </c:strCache>
            </c:strRef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ENVASES!$C$9:$N$9</c:f>
              <c:numCache>
                <c:formatCode>#,##0</c:formatCode>
                <c:ptCount val="12"/>
                <c:pt idx="0">
                  <c:v>423.87096774193549</c:v>
                </c:pt>
                <c:pt idx="1">
                  <c:v>379.35483870967744</c:v>
                </c:pt>
                <c:pt idx="2">
                  <c:v>501.29032258064512</c:v>
                </c:pt>
                <c:pt idx="3">
                  <c:v>361.93548387096774</c:v>
                </c:pt>
                <c:pt idx="4">
                  <c:v>578.70967741935488</c:v>
                </c:pt>
                <c:pt idx="5">
                  <c:v>383.22580645161293</c:v>
                </c:pt>
                <c:pt idx="6">
                  <c:v>420</c:v>
                </c:pt>
                <c:pt idx="7">
                  <c:v>534.19354838709671</c:v>
                </c:pt>
                <c:pt idx="8">
                  <c:v>644.51612903225805</c:v>
                </c:pt>
                <c:pt idx="9">
                  <c:v>454.83870967741933</c:v>
                </c:pt>
                <c:pt idx="10">
                  <c:v>471.29032258064518</c:v>
                </c:pt>
                <c:pt idx="11">
                  <c:v>363.87096774193549</c:v>
                </c:pt>
              </c:numCache>
            </c:numRef>
          </c:val>
        </c:ser>
        <c:ser>
          <c:idx val="2"/>
          <c:order val="3"/>
          <c:tx>
            <c:strRef>
              <c:f>ENVASES!$A$10</c:f>
              <c:strCache>
                <c:ptCount val="1"/>
                <c:pt idx="0">
                  <c:v>2015</c:v>
                </c:pt>
              </c:strCache>
            </c:strRef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ENVASES!$C$10:$N$10</c:f>
              <c:numCache>
                <c:formatCode>#,##0</c:formatCode>
                <c:ptCount val="12"/>
                <c:pt idx="0">
                  <c:v>298</c:v>
                </c:pt>
                <c:pt idx="1">
                  <c:v>396</c:v>
                </c:pt>
                <c:pt idx="2">
                  <c:v>387.09677419354836</c:v>
                </c:pt>
                <c:pt idx="3">
                  <c:v>348.38709677419354</c:v>
                </c:pt>
                <c:pt idx="4">
                  <c:v>410.32258064516122</c:v>
                </c:pt>
                <c:pt idx="5">
                  <c:v>408.38709677419354</c:v>
                </c:pt>
                <c:pt idx="6">
                  <c:v>596.12903225806451</c:v>
                </c:pt>
                <c:pt idx="7">
                  <c:v>491.61290322580641</c:v>
                </c:pt>
                <c:pt idx="8">
                  <c:v>594.19354838709671</c:v>
                </c:pt>
                <c:pt idx="9">
                  <c:v>446.12903225806451</c:v>
                </c:pt>
                <c:pt idx="10">
                  <c:v>850.64516129032268</c:v>
                </c:pt>
                <c:pt idx="11">
                  <c:v>272.90322580645159</c:v>
                </c:pt>
              </c:numCache>
            </c:numRef>
          </c:val>
        </c:ser>
        <c:marker val="1"/>
        <c:axId val="89384064"/>
        <c:axId val="89385984"/>
      </c:lineChart>
      <c:catAx>
        <c:axId val="89384064"/>
        <c:scaling>
          <c:orientation val="minMax"/>
        </c:scaling>
        <c:axPos val="b"/>
        <c:numFmt formatCode="#,##0" sourceLinked="1"/>
        <c:tickLblPos val="nextTo"/>
        <c:txPr>
          <a:bodyPr/>
          <a:lstStyle/>
          <a:p>
            <a:pPr>
              <a:defRPr lang="es-ES" sz="800" baseline="0"/>
            </a:pPr>
            <a:endParaRPr lang="es-ES"/>
          </a:p>
        </c:txPr>
        <c:crossAx val="89385984"/>
        <c:crossesAt val="0"/>
        <c:auto val="1"/>
        <c:lblAlgn val="ctr"/>
        <c:lblOffset val="100"/>
      </c:catAx>
      <c:valAx>
        <c:axId val="89385984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lang="es-ES" sz="800" kern="800" baseline="0"/>
            </a:pPr>
            <a:endParaRPr lang="es-ES"/>
          </a:p>
        </c:txPr>
        <c:crossAx val="89384064"/>
        <c:crosses val="autoZero"/>
        <c:crossBetween val="between"/>
      </c:valAx>
      <c:spPr>
        <a:gradFill>
          <a:gsLst>
            <a:gs pos="0">
              <a:srgbClr val="FFFF0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12300695912716579"/>
          <c:y val="0.85975844402601898"/>
          <c:w val="0.75930221683435672"/>
          <c:h val="0.13008165583372391"/>
        </c:manualLayout>
      </c:layout>
      <c:txPr>
        <a:bodyPr/>
        <a:lstStyle/>
        <a:p>
          <a:pPr>
            <a:defRPr lang="es-ES"/>
          </a:pPr>
          <a:endParaRPr lang="es-ES"/>
        </a:p>
      </c:txPr>
    </c:legend>
    <c:plotVisOnly val="1"/>
    <c:dispBlanksAs val="gap"/>
  </c:chart>
  <c:printSettings>
    <c:headerFooter/>
    <c:pageMargins b="0.75000000000000211" l="0.70000000000000062" r="0.70000000000000062" t="0.75000000000000211" header="0.30000000000000032" footer="0.30000000000000032"/>
    <c:pageSetup orientation="portrait"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charts/chart2.xml" Type="http://schemas.openxmlformats.org/officeDocument/2006/relationships/chart"/>
</Relationships>

</file>

<file path=xl/drawings/_rels/drawing3.xml.rels><?xml version="1.0" encoding="UTF-8" standalone="no"?>
<Relationships xmlns="http://schemas.openxmlformats.org/package/2006/relationships">
<Relationship Id="rId1" Target="../charts/chart3.xml" Type="http://schemas.openxmlformats.org/officeDocument/2006/relationships/chart"/>
</Relationships>

</file>

<file path=xl/drawings/_rels/drawing4.xml.rels><?xml version="1.0" encoding="UTF-8" standalone="no"?>
<Relationships xmlns="http://schemas.openxmlformats.org/package/2006/relationships">
<Relationship Id="rId1" Target="../charts/chart4.xml" Type="http://schemas.openxmlformats.org/officeDocument/2006/relationships/chart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4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11</xdr:row>
      <xdr:rowOff>30480</xdr:rowOff>
    </xdr:from>
    <xdr:to>
      <xdr:col>16</xdr:col>
      <xdr:colOff>0</xdr:colOff>
      <xdr:row>31</xdr:row>
      <xdr:rowOff>106680</xdr:rowOff>
    </xdr:to>
    <xdr:graphicFrame macro="">
      <xdr:nvGraphicFramePr>
        <xdr:cNvPr id="103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11</xdr:row>
      <xdr:rowOff>53340</xdr:rowOff>
    </xdr:from>
    <xdr:to>
      <xdr:col>16</xdr:col>
      <xdr:colOff>0</xdr:colOff>
      <xdr:row>30</xdr:row>
      <xdr:rowOff>129540</xdr:rowOff>
    </xdr:to>
    <xdr:graphicFrame macro="">
      <xdr:nvGraphicFramePr>
        <xdr:cNvPr id="2056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16</xdr:col>
      <xdr:colOff>0</xdr:colOff>
      <xdr:row>32</xdr:row>
      <xdr:rowOff>15240</xdr:rowOff>
    </xdr:to>
    <xdr:graphicFrame macro="">
      <xdr:nvGraphicFramePr>
        <xdr:cNvPr id="3080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16</xdr:col>
      <xdr:colOff>22860</xdr:colOff>
      <xdr:row>32</xdr:row>
      <xdr:rowOff>91440</xdr:rowOff>
    </xdr:to>
    <xdr:graphicFrame macro="">
      <xdr:nvGraphicFramePr>
        <xdr:cNvPr id="410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4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2:Q34"/>
  <sheetViews>
    <sheetView tabSelected="1" workbookViewId="0">
      <selection activeCell="A2" sqref="A2"/>
    </sheetView>
  </sheetViews>
  <sheetFormatPr baseColWidth="10" defaultRowHeight="14.4"/>
  <cols>
    <col min="1" max="1" width="8" style="2" bestFit="1" customWidth="1"/>
    <col min="2" max="2" width="9.44140625" style="2" bestFit="1" customWidth="1"/>
    <col min="3" max="3" width="8.33203125" style="1" customWidth="1"/>
    <col min="4" max="4" width="8.33203125" customWidth="1"/>
    <col min="5" max="5" width="8.33203125" style="3" customWidth="1"/>
    <col min="6" max="7" width="8.33203125" customWidth="1"/>
    <col min="8" max="8" width="8.33203125" style="3" customWidth="1"/>
    <col min="9" max="10" width="8.33203125" customWidth="1"/>
    <col min="11" max="11" width="8.33203125" style="3" customWidth="1"/>
    <col min="12" max="13" width="8.33203125" customWidth="1"/>
    <col min="14" max="14" width="8.33203125" style="3" customWidth="1"/>
    <col min="15" max="15" width="12.109375" customWidth="1"/>
    <col min="16" max="16" width="13.88671875" customWidth="1"/>
    <col min="17" max="17" width="14" customWidth="1"/>
  </cols>
  <sheetData>
    <row r="2" spans="1:17" ht="18">
      <c r="C2" s="90" t="s">
        <v>19</v>
      </c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</row>
    <row r="3" spans="1:17">
      <c r="C3" s="9"/>
      <c r="P3" s="7"/>
      <c r="Q3" s="8"/>
    </row>
    <row r="4" spans="1:17" ht="15" thickBot="1">
      <c r="C4" s="11"/>
    </row>
    <row r="5" spans="1:17" s="1" customFormat="1" ht="17.100000000000001" customHeight="1">
      <c r="B5" s="93" t="s">
        <v>1</v>
      </c>
      <c r="C5" s="92" t="s">
        <v>16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5" t="s">
        <v>17</v>
      </c>
      <c r="P5" s="88" t="s">
        <v>0</v>
      </c>
      <c r="Q5" s="88" t="s">
        <v>18</v>
      </c>
    </row>
    <row r="6" spans="1:17" s="1" customFormat="1" ht="17.100000000000001" customHeight="1" thickBot="1">
      <c r="B6" s="94"/>
      <c r="C6" s="26" t="s">
        <v>2</v>
      </c>
      <c r="D6" s="13" t="s">
        <v>3</v>
      </c>
      <c r="E6" s="13" t="s">
        <v>4</v>
      </c>
      <c r="F6" s="13" t="s">
        <v>5</v>
      </c>
      <c r="G6" s="13" t="s">
        <v>6</v>
      </c>
      <c r="H6" s="13" t="s">
        <v>7</v>
      </c>
      <c r="I6" s="13" t="s">
        <v>8</v>
      </c>
      <c r="J6" s="13" t="s">
        <v>9</v>
      </c>
      <c r="K6" s="13" t="s">
        <v>10</v>
      </c>
      <c r="L6" s="13" t="s">
        <v>11</v>
      </c>
      <c r="M6" s="13" t="s">
        <v>12</v>
      </c>
      <c r="N6" s="27" t="s">
        <v>13</v>
      </c>
      <c r="O6" s="96"/>
      <c r="P6" s="89"/>
      <c r="Q6" s="89"/>
    </row>
    <row r="7" spans="1:17" s="1" customFormat="1" ht="17.100000000000001" customHeight="1">
      <c r="A7" s="16" t="s">
        <v>20</v>
      </c>
      <c r="B7" s="68">
        <v>710</v>
      </c>
      <c r="C7" s="14">
        <v>18891.928938587789</v>
      </c>
      <c r="D7" s="56">
        <v>17649.156822075933</v>
      </c>
      <c r="E7" s="56">
        <v>19975.272792857788</v>
      </c>
      <c r="F7" s="56">
        <v>18874.0012625124</v>
      </c>
      <c r="G7" s="56">
        <v>20115.492830733157</v>
      </c>
      <c r="H7" s="56">
        <v>18866.958246911352</v>
      </c>
      <c r="I7" s="56">
        <v>20873.577419063939</v>
      </c>
      <c r="J7" s="56">
        <v>20867.17467760844</v>
      </c>
      <c r="K7" s="56">
        <v>18786.923978717648</v>
      </c>
      <c r="L7" s="56">
        <v>19803.679321850483</v>
      </c>
      <c r="M7" s="56">
        <v>19566.137613851566</v>
      </c>
      <c r="N7" s="56">
        <v>17413.535936513661</v>
      </c>
      <c r="O7" s="40">
        <f>SUM(C7:N7)</f>
        <v>231683.83984128418</v>
      </c>
      <c r="P7" s="41">
        <f>O7/B7</f>
        <v>326.31526738209038</v>
      </c>
      <c r="Q7" s="42">
        <f>P7/1000</f>
        <v>0.32631526738209038</v>
      </c>
    </row>
    <row r="8" spans="1:17" s="1" customFormat="1" ht="17.100000000000001" customHeight="1">
      <c r="A8" s="71" t="s">
        <v>21</v>
      </c>
      <c r="B8" s="69">
        <v>707</v>
      </c>
      <c r="C8" s="14">
        <v>19612.958337050586</v>
      </c>
      <c r="D8" s="56">
        <v>18910.941207957891</v>
      </c>
      <c r="E8" s="56">
        <v>20868.137211169596</v>
      </c>
      <c r="F8" s="56">
        <v>20197.657239718083</v>
      </c>
      <c r="G8" s="56">
        <v>21708.917833883486</v>
      </c>
      <c r="H8" s="56">
        <v>20060.785975555358</v>
      </c>
      <c r="I8" s="56">
        <v>21364.532072441787</v>
      </c>
      <c r="J8" s="56">
        <v>22243.78802747792</v>
      </c>
      <c r="K8" s="56">
        <v>20687.744669462041</v>
      </c>
      <c r="L8" s="56">
        <v>21912.647872245518</v>
      </c>
      <c r="M8" s="56">
        <v>19653.956641984121</v>
      </c>
      <c r="N8" s="56">
        <v>18839.036488536</v>
      </c>
      <c r="O8" s="40">
        <f>SUM(C8:N8)</f>
        <v>246061.10357748237</v>
      </c>
      <c r="P8" s="41">
        <f>O8/B8</f>
        <v>348.03550718172897</v>
      </c>
      <c r="Q8" s="42">
        <f>P8/1000</f>
        <v>0.34803550718172899</v>
      </c>
    </row>
    <row r="9" spans="1:17" s="1" customFormat="1" ht="17.100000000000001" customHeight="1">
      <c r="A9" s="71" t="s">
        <v>22</v>
      </c>
      <c r="B9" s="69">
        <v>710</v>
      </c>
      <c r="C9" s="14">
        <v>20428.62786410324</v>
      </c>
      <c r="D9" s="56">
        <v>17308.392590641735</v>
      </c>
      <c r="E9" s="56">
        <v>21223.334211219382</v>
      </c>
      <c r="F9" s="56">
        <v>20529.602317619174</v>
      </c>
      <c r="G9" s="56">
        <v>27485.620226494601</v>
      </c>
      <c r="H9" s="56">
        <v>22374.567641120182</v>
      </c>
      <c r="I9" s="56">
        <v>20560.143973312264</v>
      </c>
      <c r="J9" s="56">
        <v>20547.054692300939</v>
      </c>
      <c r="K9" s="56">
        <v>18750.083399174786</v>
      </c>
      <c r="L9" s="56">
        <v>20100.149240628565</v>
      </c>
      <c r="M9" s="56">
        <v>19013.738916688613</v>
      </c>
      <c r="N9" s="56">
        <v>19453.788078307436</v>
      </c>
      <c r="O9" s="40">
        <f>SUM(C9:N9)</f>
        <v>247775.10315161091</v>
      </c>
      <c r="P9" s="41">
        <f>O9/B9</f>
        <v>348.97901852339567</v>
      </c>
      <c r="Q9" s="42">
        <f>P9/1000</f>
        <v>0.34897901852339569</v>
      </c>
    </row>
    <row r="10" spans="1:17" s="5" customFormat="1" ht="15" thickBot="1">
      <c r="A10" s="72" t="s">
        <v>23</v>
      </c>
      <c r="B10" s="70">
        <v>723</v>
      </c>
      <c r="C10" s="24">
        <v>20410.934307854877</v>
      </c>
      <c r="D10" s="17">
        <v>17213.588411412467</v>
      </c>
      <c r="E10" s="17">
        <v>20069.043677351179</v>
      </c>
      <c r="F10" s="17">
        <v>21689.36333215921</v>
      </c>
      <c r="G10" s="17">
        <v>22360.411236350828</v>
      </c>
      <c r="H10" s="17">
        <v>19665.396266290947</v>
      </c>
      <c r="I10" s="17">
        <v>21235.419161676647</v>
      </c>
      <c r="J10" s="17">
        <v>24429.581718915109</v>
      </c>
      <c r="K10" s="17">
        <v>20275.324057766818</v>
      </c>
      <c r="L10" s="17">
        <v>20329.440824233887</v>
      </c>
      <c r="M10" s="17">
        <v>19542.519373018669</v>
      </c>
      <c r="N10" s="24">
        <v>20663.054772807325</v>
      </c>
      <c r="O10" s="37">
        <f>SUM(C10:N10)</f>
        <v>247884.07713983796</v>
      </c>
      <c r="P10" s="38">
        <f>O10/B10</f>
        <v>342.85487847833741</v>
      </c>
      <c r="Q10" s="39">
        <f>P10/1000</f>
        <v>0.3428548784783374</v>
      </c>
    </row>
    <row r="24" ht="15.75" customHeight="1"/>
    <row r="34" spans="2:13">
      <c r="B34" s="91" t="s">
        <v>14</v>
      </c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</row>
  </sheetData>
  <mergeCells count="7">
    <mergeCell ref="Q5:Q6"/>
    <mergeCell ref="C2:O2"/>
    <mergeCell ref="B34:M34"/>
    <mergeCell ref="C5:N5"/>
    <mergeCell ref="B5:B6"/>
    <mergeCell ref="O5:O6"/>
    <mergeCell ref="P5:P6"/>
  </mergeCells>
  <phoneticPr fontId="6" type="noConversion"/>
  <printOptions horizontalCentered="1"/>
  <pageMargins left="0.19685039370078741" right="0.19685039370078741" top="0.59055118110236227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3"/>
  <sheetViews>
    <sheetView workbookViewId="0">
      <selection activeCell="C3" sqref="C3"/>
    </sheetView>
  </sheetViews>
  <sheetFormatPr baseColWidth="10" defaultRowHeight="14.4"/>
  <cols>
    <col min="1" max="1" width="8" bestFit="1" customWidth="1"/>
    <col min="2" max="2" width="9" bestFit="1" customWidth="1"/>
    <col min="3" max="14" width="8.88671875" customWidth="1"/>
    <col min="15" max="15" width="13.109375" customWidth="1"/>
    <col min="16" max="16" width="13.5546875" customWidth="1"/>
    <col min="17" max="17" width="14.5546875" customWidth="1"/>
  </cols>
  <sheetData>
    <row r="2" spans="1:17" ht="18">
      <c r="C2" s="90" t="s">
        <v>24</v>
      </c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</row>
    <row r="3" spans="1:17" ht="17.25" customHeight="1"/>
    <row r="4" spans="1:17" ht="17.25" customHeight="1" thickBot="1"/>
    <row r="5" spans="1:17" ht="16.5" customHeight="1">
      <c r="A5" s="1"/>
      <c r="B5" s="99" t="s">
        <v>1</v>
      </c>
      <c r="C5" s="92" t="s">
        <v>16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101" t="s">
        <v>17</v>
      </c>
      <c r="P5" s="97" t="s">
        <v>0</v>
      </c>
      <c r="Q5" s="97" t="s">
        <v>18</v>
      </c>
    </row>
    <row r="6" spans="1:17" ht="17.100000000000001" customHeight="1" thickBot="1">
      <c r="A6" s="1"/>
      <c r="B6" s="100"/>
      <c r="C6" s="23" t="s">
        <v>2</v>
      </c>
      <c r="D6" s="18" t="s">
        <v>3</v>
      </c>
      <c r="E6" s="18" t="s">
        <v>4</v>
      </c>
      <c r="F6" s="18" t="s">
        <v>5</v>
      </c>
      <c r="G6" s="18" t="s">
        <v>6</v>
      </c>
      <c r="H6" s="18" t="s">
        <v>7</v>
      </c>
      <c r="I6" s="18" t="s">
        <v>8</v>
      </c>
      <c r="J6" s="18" t="s">
        <v>9</v>
      </c>
      <c r="K6" s="18" t="s">
        <v>10</v>
      </c>
      <c r="L6" s="18" t="s">
        <v>11</v>
      </c>
      <c r="M6" s="18" t="s">
        <v>12</v>
      </c>
      <c r="N6" s="25" t="s">
        <v>13</v>
      </c>
      <c r="O6" s="102"/>
      <c r="P6" s="98"/>
      <c r="Q6" s="98"/>
    </row>
    <row r="7" spans="1:17" s="12" customFormat="1" ht="17.100000000000001" customHeight="1">
      <c r="A7" s="16" t="s">
        <v>20</v>
      </c>
      <c r="B7" s="21">
        <v>710</v>
      </c>
      <c r="C7" s="20">
        <v>188.20484667869187</v>
      </c>
      <c r="D7" s="15">
        <v>218.27307662144145</v>
      </c>
      <c r="E7" s="15">
        <v>309.59140459571796</v>
      </c>
      <c r="F7" s="15">
        <v>334.09144380832879</v>
      </c>
      <c r="G7" s="15">
        <v>256.1367735863854</v>
      </c>
      <c r="H7" s="15">
        <v>207.13669516116386</v>
      </c>
      <c r="I7" s="15">
        <v>321.84142420202335</v>
      </c>
      <c r="J7" s="15">
        <v>256.1367735863854</v>
      </c>
      <c r="K7" s="15">
        <v>420.95521919849421</v>
      </c>
      <c r="L7" s="15">
        <v>514.50082346482634</v>
      </c>
      <c r="M7" s="15">
        <v>300.68229942749588</v>
      </c>
      <c r="N7" s="20">
        <v>210.4776095992471</v>
      </c>
      <c r="O7" s="40">
        <f>SUM(C7:N7)</f>
        <v>3538.0283899302017</v>
      </c>
      <c r="P7" s="43">
        <f>O7/B7</f>
        <v>4.9831385773664811</v>
      </c>
      <c r="Q7" s="44">
        <f>P7/1000</f>
        <v>4.9831385773664808E-3</v>
      </c>
    </row>
    <row r="8" spans="1:17" s="12" customFormat="1" ht="17.100000000000001" customHeight="1">
      <c r="A8" s="71" t="s">
        <v>21</v>
      </c>
      <c r="B8" s="55">
        <v>707</v>
      </c>
      <c r="C8" s="14">
        <v>191.33663755802061</v>
      </c>
      <c r="D8" s="56">
        <v>684.13972150106201</v>
      </c>
      <c r="E8" s="56">
        <v>422.72047832585952</v>
      </c>
      <c r="F8" s="56">
        <v>288.11737864841479</v>
      </c>
      <c r="G8" s="56">
        <v>401.58445440956655</v>
      </c>
      <c r="H8" s="56">
        <v>800.94406419636539</v>
      </c>
      <c r="I8" s="56">
        <v>408.25898827786955</v>
      </c>
      <c r="J8" s="56">
        <v>201.34843836047517</v>
      </c>
      <c r="K8" s="56">
        <v>571.78506805129416</v>
      </c>
      <c r="L8" s="56">
        <v>313.70309181024311</v>
      </c>
      <c r="M8" s="56">
        <v>248.07017543859646</v>
      </c>
      <c r="N8" s="14">
        <v>291.45464558256629</v>
      </c>
      <c r="O8" s="40">
        <f>SUM(C8:N8)</f>
        <v>4823.4631421603335</v>
      </c>
      <c r="P8" s="43">
        <f>O8/B8</f>
        <v>6.82243725906695</v>
      </c>
      <c r="Q8" s="44">
        <f>P8/1000</f>
        <v>6.82243725906695E-3</v>
      </c>
    </row>
    <row r="9" spans="1:17" s="12" customFormat="1" ht="17.100000000000001" customHeight="1">
      <c r="A9" s="71" t="s">
        <v>22</v>
      </c>
      <c r="B9" s="55">
        <v>710</v>
      </c>
      <c r="C9" s="14">
        <v>229.87490802060339</v>
      </c>
      <c r="D9" s="56">
        <v>320.92925470408915</v>
      </c>
      <c r="E9" s="56">
        <v>181.18273604793075</v>
      </c>
      <c r="F9" s="56">
        <v>163.85221346943305</v>
      </c>
      <c r="G9" s="56">
        <v>234.74980583601462</v>
      </c>
      <c r="H9" s="56">
        <v>165.42771552202373</v>
      </c>
      <c r="I9" s="56">
        <v>324.55342283368469</v>
      </c>
      <c r="J9" s="56">
        <v>179.6072339953401</v>
      </c>
      <c r="K9" s="56">
        <v>237.90080994119606</v>
      </c>
      <c r="L9" s="56">
        <v>185.90924220570287</v>
      </c>
      <c r="M9" s="56">
        <v>149.67269499611672</v>
      </c>
      <c r="N9" s="14">
        <v>33.085543104404749</v>
      </c>
      <c r="O9" s="40">
        <f>SUM(C9:N9)</f>
        <v>2406.7455806765397</v>
      </c>
      <c r="P9" s="43">
        <f>O9/B9</f>
        <v>3.3897825079951263</v>
      </c>
      <c r="Q9" s="44">
        <f>P9/1000</f>
        <v>3.3897825079951265E-3</v>
      </c>
    </row>
    <row r="10" spans="1:17" s="6" customFormat="1" ht="15" thickBot="1">
      <c r="A10" s="72" t="s">
        <v>23</v>
      </c>
      <c r="B10" s="22">
        <v>723</v>
      </c>
      <c r="C10" s="24">
        <v>185.03461296412837</v>
      </c>
      <c r="D10" s="17">
        <v>397.36941472624289</v>
      </c>
      <c r="E10" s="17">
        <v>418.60289490245435</v>
      </c>
      <c r="F10" s="17">
        <v>201.71806167400882</v>
      </c>
      <c r="G10" s="17">
        <v>244.18502202643174</v>
      </c>
      <c r="H10" s="17">
        <v>186.55129011957206</v>
      </c>
      <c r="I10" s="17">
        <v>271.48521082441783</v>
      </c>
      <c r="J10" s="17">
        <v>277.55191944619258</v>
      </c>
      <c r="K10" s="17">
        <v>221.43486469477656</v>
      </c>
      <c r="L10" s="17">
        <v>600.60415355569535</v>
      </c>
      <c r="M10" s="17">
        <v>206.26809314033983</v>
      </c>
      <c r="N10" s="24">
        <v>248.73505349276275</v>
      </c>
      <c r="O10" s="37">
        <f>SUM(C10:N10)</f>
        <v>3459.5405915670231</v>
      </c>
      <c r="P10" s="45">
        <f>O10/B10</f>
        <v>4.784980071323683</v>
      </c>
      <c r="Q10" s="46">
        <f>P10/1000</f>
        <v>4.7849800713236834E-3</v>
      </c>
    </row>
    <row r="33" spans="2:14">
      <c r="B33" s="91" t="s">
        <v>15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</sheetData>
  <mergeCells count="7">
    <mergeCell ref="Q5:Q6"/>
    <mergeCell ref="B33:N33"/>
    <mergeCell ref="C2:P2"/>
    <mergeCell ref="P5:P6"/>
    <mergeCell ref="B5:B6"/>
    <mergeCell ref="C5:N5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ignoredErrors>
    <ignoredError sqref="O10" formulaRange="1"/>
  </ignoredError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35"/>
  <sheetViews>
    <sheetView workbookViewId="0">
      <selection activeCell="C3" sqref="C3"/>
    </sheetView>
  </sheetViews>
  <sheetFormatPr baseColWidth="10" defaultRowHeight="14.4"/>
  <cols>
    <col min="1" max="1" width="8.5546875" customWidth="1"/>
    <col min="2" max="2" width="9" bestFit="1" customWidth="1"/>
    <col min="3" max="14" width="8.33203125" customWidth="1"/>
    <col min="15" max="15" width="12.33203125" customWidth="1"/>
    <col min="16" max="16" width="12.44140625" customWidth="1"/>
    <col min="17" max="17" width="13.5546875" customWidth="1"/>
  </cols>
  <sheetData>
    <row r="2" spans="1:17" ht="18">
      <c r="C2" s="90" t="s">
        <v>25</v>
      </c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</row>
    <row r="4" spans="1:17" ht="15" thickBot="1"/>
    <row r="5" spans="1:17" ht="16.5" customHeight="1">
      <c r="A5" s="1"/>
      <c r="B5" s="105" t="s">
        <v>1</v>
      </c>
      <c r="C5" s="92" t="s">
        <v>16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107" t="s">
        <v>17</v>
      </c>
      <c r="P5" s="103" t="s">
        <v>0</v>
      </c>
      <c r="Q5" s="103" t="s">
        <v>18</v>
      </c>
    </row>
    <row r="6" spans="1:17" ht="17.100000000000001" customHeight="1" thickBot="1">
      <c r="A6" s="1"/>
      <c r="B6" s="106"/>
      <c r="C6" s="78" t="s">
        <v>2</v>
      </c>
      <c r="D6" s="79" t="s">
        <v>3</v>
      </c>
      <c r="E6" s="79" t="s">
        <v>4</v>
      </c>
      <c r="F6" s="79" t="s">
        <v>5</v>
      </c>
      <c r="G6" s="79" t="s">
        <v>6</v>
      </c>
      <c r="H6" s="79" t="s">
        <v>7</v>
      </c>
      <c r="I6" s="79" t="s">
        <v>8</v>
      </c>
      <c r="J6" s="79" t="s">
        <v>9</v>
      </c>
      <c r="K6" s="79" t="s">
        <v>10</v>
      </c>
      <c r="L6" s="79" t="s">
        <v>11</v>
      </c>
      <c r="M6" s="79" t="s">
        <v>12</v>
      </c>
      <c r="N6" s="80" t="s">
        <v>13</v>
      </c>
      <c r="O6" s="108"/>
      <c r="P6" s="104"/>
      <c r="Q6" s="104"/>
    </row>
    <row r="7" spans="1:17" s="12" customFormat="1" ht="17.100000000000001" customHeight="1">
      <c r="A7" s="16" t="s">
        <v>20</v>
      </c>
      <c r="B7" s="73">
        <v>710</v>
      </c>
      <c r="C7" s="82">
        <v>1322.7490421455939</v>
      </c>
      <c r="D7" s="15">
        <v>1169.7318007662834</v>
      </c>
      <c r="E7" s="15">
        <v>0</v>
      </c>
      <c r="F7" s="15">
        <v>0</v>
      </c>
      <c r="G7" s="15">
        <v>1244.5402298850574</v>
      </c>
      <c r="H7" s="15">
        <v>0</v>
      </c>
      <c r="I7" s="15">
        <v>836.49425287356314</v>
      </c>
      <c r="J7" s="15">
        <v>0</v>
      </c>
      <c r="K7" s="15">
        <v>0</v>
      </c>
      <c r="L7" s="15">
        <v>0</v>
      </c>
      <c r="M7" s="15">
        <v>914.70306513409957</v>
      </c>
      <c r="N7" s="83">
        <v>0</v>
      </c>
      <c r="O7" s="76">
        <f>SUM(C7:N7)</f>
        <v>5488.2183908045972</v>
      </c>
      <c r="P7" s="47">
        <f>O7/B7</f>
        <v>7.7298850574712636</v>
      </c>
      <c r="Q7" s="48">
        <f>P7/1000</f>
        <v>7.7298850574712636E-3</v>
      </c>
    </row>
    <row r="8" spans="1:17" s="12" customFormat="1" ht="17.100000000000001" customHeight="1">
      <c r="A8" s="71" t="s">
        <v>21</v>
      </c>
      <c r="B8" s="74">
        <v>707</v>
      </c>
      <c r="C8" s="84">
        <v>564.83412322274887</v>
      </c>
      <c r="D8" s="81">
        <v>0</v>
      </c>
      <c r="E8" s="81">
        <v>670.14218009478668</v>
      </c>
      <c r="F8" s="81">
        <v>0</v>
      </c>
      <c r="G8" s="81">
        <v>164.34439178515007</v>
      </c>
      <c r="H8" s="81">
        <v>606.3191153238547</v>
      </c>
      <c r="I8" s="81">
        <v>625.46603475513427</v>
      </c>
      <c r="J8" s="81">
        <v>248.90995260663507</v>
      </c>
      <c r="K8" s="81">
        <v>839.2733017377567</v>
      </c>
      <c r="L8" s="81">
        <v>0</v>
      </c>
      <c r="M8" s="81">
        <v>418.04107424960506</v>
      </c>
      <c r="N8" s="85">
        <v>0</v>
      </c>
      <c r="O8" s="76">
        <f>SUM(C8:N8)</f>
        <v>4137.330173775671</v>
      </c>
      <c r="P8" s="47">
        <f>O8/B8</f>
        <v>5.8519521552696903</v>
      </c>
      <c r="Q8" s="48">
        <f>P8/1000</f>
        <v>5.85195215526969E-3</v>
      </c>
    </row>
    <row r="9" spans="1:17" s="12" customFormat="1" ht="17.100000000000001" customHeight="1">
      <c r="A9" s="71" t="s">
        <v>22</v>
      </c>
      <c r="B9" s="74">
        <v>710</v>
      </c>
      <c r="C9" s="84">
        <v>485.2546321979363</v>
      </c>
      <c r="D9" s="81">
        <v>1205.2590702318873</v>
      </c>
      <c r="E9" s="81">
        <v>434.83856651503385</v>
      </c>
      <c r="F9" s="81">
        <v>614.44580051037394</v>
      </c>
      <c r="G9" s="81">
        <v>0</v>
      </c>
      <c r="H9" s="81">
        <v>593.96427382669481</v>
      </c>
      <c r="I9" s="81">
        <v>523.06668146011316</v>
      </c>
      <c r="J9" s="81">
        <v>532.5196937756574</v>
      </c>
      <c r="K9" s="81">
        <v>0</v>
      </c>
      <c r="L9" s="81">
        <v>497.85864861866196</v>
      </c>
      <c r="M9" s="81">
        <v>0</v>
      </c>
      <c r="N9" s="85">
        <v>644.38033950959732</v>
      </c>
      <c r="O9" s="76">
        <f>SUM(C9:N9)</f>
        <v>5531.587706645957</v>
      </c>
      <c r="P9" s="47">
        <f>O9/B9</f>
        <v>7.7909686009097987</v>
      </c>
      <c r="Q9" s="48">
        <f>P9/1000</f>
        <v>7.790968600909799E-3</v>
      </c>
    </row>
    <row r="10" spans="1:17" s="4" customFormat="1" ht="15" thickBot="1">
      <c r="A10" s="72" t="s">
        <v>23</v>
      </c>
      <c r="B10" s="75">
        <v>723</v>
      </c>
      <c r="C10" s="86">
        <v>661.05601062652204</v>
      </c>
      <c r="D10" s="17">
        <v>0</v>
      </c>
      <c r="E10" s="17">
        <v>651.45229134381225</v>
      </c>
      <c r="F10" s="17">
        <v>637.04671241974768</v>
      </c>
      <c r="G10" s="17">
        <v>635.44609253929605</v>
      </c>
      <c r="H10" s="17">
        <v>0</v>
      </c>
      <c r="I10" s="17">
        <v>590.62873588665047</v>
      </c>
      <c r="J10" s="17">
        <v>568.22005756032763</v>
      </c>
      <c r="K10" s="17">
        <v>1194.062430816914</v>
      </c>
      <c r="L10" s="17">
        <v>616.23865397387647</v>
      </c>
      <c r="M10" s="17">
        <v>641.84857206110257</v>
      </c>
      <c r="N10" s="87">
        <v>574.62253708213416</v>
      </c>
      <c r="O10" s="77">
        <f>SUM(C10:N10)</f>
        <v>6770.6220943103817</v>
      </c>
      <c r="P10" s="49">
        <f>O10/B10</f>
        <v>9.3646225370821323</v>
      </c>
      <c r="Q10" s="50">
        <f>P10/1000</f>
        <v>9.3646225370821318E-3</v>
      </c>
    </row>
    <row r="35" spans="2:13">
      <c r="B35" s="91" t="s">
        <v>15</v>
      </c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19"/>
    </row>
  </sheetData>
  <mergeCells count="7">
    <mergeCell ref="Q5:Q6"/>
    <mergeCell ref="B35:L35"/>
    <mergeCell ref="P5:P6"/>
    <mergeCell ref="C2:N2"/>
    <mergeCell ref="C5:N5"/>
    <mergeCell ref="B5:B6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5"/>
  <sheetViews>
    <sheetView workbookViewId="0">
      <selection activeCell="C3" sqref="C3"/>
    </sheetView>
  </sheetViews>
  <sheetFormatPr baseColWidth="10" defaultRowHeight="14.4"/>
  <cols>
    <col min="1" max="1" width="8" bestFit="1" customWidth="1"/>
    <col min="2" max="2" width="9" bestFit="1" customWidth="1"/>
    <col min="3" max="14" width="9.44140625" customWidth="1"/>
    <col min="15" max="15" width="12" customWidth="1"/>
    <col min="16" max="16" width="11.6640625" customWidth="1"/>
    <col min="17" max="17" width="11.5546875" customWidth="1"/>
  </cols>
  <sheetData>
    <row r="2" spans="1:17" ht="18">
      <c r="C2" s="90" t="s">
        <v>26</v>
      </c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</row>
    <row r="4" spans="1:17" ht="15" thickBot="1"/>
    <row r="5" spans="1:17" ht="16.5" customHeight="1">
      <c r="B5" s="115" t="s">
        <v>1</v>
      </c>
      <c r="C5" s="117" t="s">
        <v>16</v>
      </c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1" t="s">
        <v>17</v>
      </c>
      <c r="P5" s="113" t="s">
        <v>0</v>
      </c>
      <c r="Q5" s="109" t="s">
        <v>18</v>
      </c>
    </row>
    <row r="6" spans="1:17" ht="17.100000000000001" customHeight="1" thickBot="1">
      <c r="B6" s="116"/>
      <c r="C6" s="30" t="s">
        <v>2</v>
      </c>
      <c r="D6" s="31" t="s">
        <v>3</v>
      </c>
      <c r="E6" s="32" t="s">
        <v>4</v>
      </c>
      <c r="F6" s="32" t="s">
        <v>5</v>
      </c>
      <c r="G6" s="32" t="s">
        <v>6</v>
      </c>
      <c r="H6" s="32" t="s">
        <v>7</v>
      </c>
      <c r="I6" s="32" t="s">
        <v>8</v>
      </c>
      <c r="J6" s="32" t="s">
        <v>9</v>
      </c>
      <c r="K6" s="32" t="s">
        <v>10</v>
      </c>
      <c r="L6" s="32" t="s">
        <v>11</v>
      </c>
      <c r="M6" s="32" t="s">
        <v>12</v>
      </c>
      <c r="N6" s="31" t="s">
        <v>13</v>
      </c>
      <c r="O6" s="112"/>
      <c r="P6" s="114"/>
      <c r="Q6" s="110"/>
    </row>
    <row r="7" spans="1:17" ht="17.100000000000001" customHeight="1">
      <c r="A7" s="16" t="s">
        <v>20</v>
      </c>
      <c r="B7" s="58">
        <v>710</v>
      </c>
      <c r="C7" s="59">
        <v>529.35483870967744</v>
      </c>
      <c r="D7" s="59">
        <v>341.61290322580646</v>
      </c>
      <c r="E7" s="59">
        <v>580.64516129032268</v>
      </c>
      <c r="F7" s="59">
        <v>346.45161290322585</v>
      </c>
      <c r="G7" s="59">
        <v>478.06451612903226</v>
      </c>
      <c r="H7" s="59">
        <v>417.09677419354841</v>
      </c>
      <c r="I7" s="59">
        <v>579.375</v>
      </c>
      <c r="J7" s="59">
        <v>444.375</v>
      </c>
      <c r="K7" s="59">
        <v>409.6875</v>
      </c>
      <c r="L7" s="59">
        <v>479.0625</v>
      </c>
      <c r="M7" s="59">
        <v>474.375</v>
      </c>
      <c r="N7" s="60">
        <v>366.27906976744185</v>
      </c>
      <c r="O7" s="33">
        <f>SUM(C7:N7)</f>
        <v>5446.3798762190554</v>
      </c>
      <c r="P7" s="35">
        <f>O7/B7</f>
        <v>7.6709575721395149</v>
      </c>
      <c r="Q7" s="54">
        <f>P7/1000</f>
        <v>7.6709575721395145E-3</v>
      </c>
    </row>
    <row r="8" spans="1:17" ht="17.100000000000001" customHeight="1">
      <c r="A8" s="71" t="s">
        <v>21</v>
      </c>
      <c r="B8" s="28">
        <v>707</v>
      </c>
      <c r="C8" s="51">
        <v>432.58064516129036</v>
      </c>
      <c r="D8" s="51">
        <v>417.09677419354841</v>
      </c>
      <c r="E8" s="51">
        <v>528.38709677419354</v>
      </c>
      <c r="F8" s="51">
        <v>600</v>
      </c>
      <c r="G8" s="51">
        <v>542.90322580645159</v>
      </c>
      <c r="H8" s="51">
        <v>465.48387096774195</v>
      </c>
      <c r="I8" s="51">
        <v>336.77419354838707</v>
      </c>
      <c r="J8" s="51">
        <v>352.25806451612902</v>
      </c>
      <c r="K8" s="51">
        <v>593.22580645161293</v>
      </c>
      <c r="L8" s="51">
        <v>445.3125</v>
      </c>
      <c r="M8" s="51">
        <v>419.0625</v>
      </c>
      <c r="N8" s="61">
        <v>589.35483870967744</v>
      </c>
      <c r="O8" s="33">
        <f>SUM(C8:N8)</f>
        <v>5722.4395161290313</v>
      </c>
      <c r="P8" s="35">
        <f>O8/B8</f>
        <v>8.0939738559109351</v>
      </c>
      <c r="Q8" s="54">
        <f>P8/1000</f>
        <v>8.093973855910935E-3</v>
      </c>
    </row>
    <row r="9" spans="1:17" ht="17.100000000000001" customHeight="1">
      <c r="A9" s="71" t="s">
        <v>22</v>
      </c>
      <c r="B9" s="28">
        <v>710</v>
      </c>
      <c r="C9" s="51">
        <v>423.87096774193549</v>
      </c>
      <c r="D9" s="52">
        <v>379.35483870967744</v>
      </c>
      <c r="E9" s="53">
        <v>501.29032258064512</v>
      </c>
      <c r="F9" s="53">
        <v>361.93548387096774</v>
      </c>
      <c r="G9" s="53">
        <v>578.70967741935488</v>
      </c>
      <c r="H9" s="53">
        <v>383.22580645161293</v>
      </c>
      <c r="I9" s="53">
        <v>420</v>
      </c>
      <c r="J9" s="53">
        <v>534.19354838709671</v>
      </c>
      <c r="K9" s="53">
        <v>644.51612903225805</v>
      </c>
      <c r="L9" s="53">
        <v>454.83870967741933</v>
      </c>
      <c r="M9" s="53">
        <v>471.29032258064518</v>
      </c>
      <c r="N9" s="62">
        <v>363.87096774193549</v>
      </c>
      <c r="O9" s="33">
        <f>SUM(C9:N9)</f>
        <v>5517.0967741935474</v>
      </c>
      <c r="P9" s="35">
        <f>O9/B9</f>
        <v>7.7705588368923202</v>
      </c>
      <c r="Q9" s="54">
        <f>P9/1000</f>
        <v>7.7705588368923205E-3</v>
      </c>
    </row>
    <row r="10" spans="1:17" s="4" customFormat="1" ht="15" thickBot="1">
      <c r="A10" s="72" t="s">
        <v>23</v>
      </c>
      <c r="B10" s="29">
        <v>723</v>
      </c>
      <c r="C10" s="63">
        <v>298</v>
      </c>
      <c r="D10" s="64">
        <v>396</v>
      </c>
      <c r="E10" s="64">
        <v>387.09677419354836</v>
      </c>
      <c r="F10" s="64">
        <v>348.38709677419354</v>
      </c>
      <c r="G10" s="64">
        <v>410.32258064516122</v>
      </c>
      <c r="H10" s="64">
        <v>408.38709677419354</v>
      </c>
      <c r="I10" s="64">
        <v>596.12903225806451</v>
      </c>
      <c r="J10" s="64">
        <v>491.61290322580641</v>
      </c>
      <c r="K10" s="64">
        <v>594.19354838709671</v>
      </c>
      <c r="L10" s="65">
        <v>446.12903225806451</v>
      </c>
      <c r="M10" s="66">
        <v>850.64516129032268</v>
      </c>
      <c r="N10" s="67">
        <v>272.90322580645159</v>
      </c>
      <c r="O10" s="34">
        <f>SUM(C10:N10)</f>
        <v>5499.8064516129034</v>
      </c>
      <c r="P10" s="57">
        <f>O10/B10</f>
        <v>7.6069245527149425</v>
      </c>
      <c r="Q10" s="36">
        <f>P10/1000</f>
        <v>7.6069245527149425E-3</v>
      </c>
    </row>
    <row r="13" spans="1:17">
      <c r="H13" s="10"/>
    </row>
    <row r="35" spans="2:10">
      <c r="B35" s="91" t="s">
        <v>15</v>
      </c>
      <c r="C35" s="91"/>
      <c r="D35" s="91"/>
      <c r="E35" s="91"/>
      <c r="F35" s="91"/>
      <c r="G35" s="91"/>
      <c r="H35" s="91"/>
      <c r="I35" s="91"/>
      <c r="J35" s="91"/>
    </row>
  </sheetData>
  <mergeCells count="7">
    <mergeCell ref="Q5:Q6"/>
    <mergeCell ref="B35:J35"/>
    <mergeCell ref="O5:O6"/>
    <mergeCell ref="P5:P6"/>
    <mergeCell ref="C2:N2"/>
    <mergeCell ref="B5:B6"/>
    <mergeCell ref="C5:N5"/>
  </mergeCells>
  <phoneticPr fontId="6" type="noConversion"/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RSU</vt:lpstr>
      <vt:lpstr>CARTON</vt:lpstr>
      <vt:lpstr>VIDRIO</vt:lpstr>
      <vt:lpstr>ENVASES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