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<sst xmlns="http://schemas.openxmlformats.org/spreadsheetml/2006/main" count="92" uniqueCount="27">
  <si>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</si>
  <si>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</si>
  <si>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</si>
  <si>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</si>
  <si>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</si>
  <si>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</si>
  <si>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</si>
  <si>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</si>
  <si>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</si>
  <si>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</si>
  <si>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</si>
  <si>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</si>
  <si>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</si>
  <si>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</si>
  <si>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</si>
  <si>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</si>
  <si>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</si>
  <si>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</si>
  <si>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</si>
  <si>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TORROX: RESUMEN DE KILOS ANUAL DE RECOGIDA EN RESIDUOS SÓLIDOS URBANOS</t>
  </si>
  <si>
    <t>2018</t>
  </si>
  <si>
    <t>2017</t>
  </si>
  <si>
    <t>2016</t>
  </si>
  <si>
    <t>2015</t>
  </si>
  <si>
    <t>TORROX: RESUMEN DE KILOS ANUAL DE RECOGIDA EN PAPEL / CARTÓN</t>
  </si>
  <si>
    <t>TORROX: RESUMEN DE KILOS ANUAL DE RECOGIDA EN VIDRIO</t>
  </si>
  <si>
    <t>TORROX: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</si>
</sst>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62910122"/>
        <c:axId val="29320187"/>
      </c:lineChart>
      <c:catAx>
        <c:axId val="6291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320187"/>
        <c:crossesAt val="0"/>
        <c:auto val="1"/>
        <c:lblOffset val="100"/>
        <c:tickLblSkip val="1"/>
        <c:noMultiLvlLbl val="0"/>
      </c:catAx>
      <c:valAx>
        <c:axId val="29320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10122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825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62555092"/>
        <c:axId val="26124917"/>
      </c:lineChart>
      <c:catAx>
        <c:axId val="625550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24917"/>
        <c:crosses val="autoZero"/>
        <c:auto val="1"/>
        <c:lblOffset val="100"/>
        <c:tickLblSkip val="1"/>
        <c:noMultiLvlLbl val="0"/>
      </c:catAx>
      <c:valAx>
        <c:axId val="26124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55092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95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33797662"/>
        <c:axId val="35743503"/>
      </c:lineChart>
      <c:catAx>
        <c:axId val="3379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43503"/>
        <c:crossesAt val="0"/>
        <c:auto val="1"/>
        <c:lblOffset val="100"/>
        <c:tickLblSkip val="1"/>
        <c:noMultiLvlLbl val="0"/>
      </c:catAx>
      <c:valAx>
        <c:axId val="35743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97662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53256072"/>
        <c:axId val="9542601"/>
      </c:lineChart>
      <c:catAx>
        <c:axId val="532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42601"/>
        <c:crossesAt val="0"/>
        <c:auto val="1"/>
        <c:lblOffset val="100"/>
        <c:tickLblSkip val="1"/>
        <c:noMultiLvlLbl val="0"/>
      </c:catAx>
      <c:valAx>
        <c:axId val="9542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56072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15371</v>
      </c>
      <c r="C7" s="14">
        <v>632580</v>
      </c>
      <c r="D7" s="56">
        <v>572320</v>
      </c>
      <c r="E7" s="56">
        <v>719120</v>
      </c>
      <c r="F7" s="56">
        <v>732200</v>
      </c>
      <c r="G7" s="56">
        <v>783420</v>
      </c>
      <c r="H7" s="56">
        <v>829360</v>
      </c>
      <c r="I7" s="56">
        <v>1108240</v>
      </c>
      <c r="J7" s="56">
        <v>1259760</v>
      </c>
      <c r="K7" s="56">
        <v>868320</v>
      </c>
      <c r="L7" s="56">
        <v>771880</v>
      </c>
      <c r="M7" s="56">
        <v>678040</v>
      </c>
      <c r="N7" s="56">
        <v>637240</v>
      </c>
      <c r="O7" s="40">
        <f>SUM(C7:N7)</f>
        <v>9592480</v>
      </c>
      <c r="P7" s="41">
        <f>O7/B7</f>
        <v>624.0634961941319</v>
      </c>
      <c r="Q7" s="42">
        <f>P7/1000</f>
        <v>0.6240634961941318</v>
      </c>
    </row>
    <row r="8" spans="1:17" s="1" customFormat="1" ht="16.5" customHeight="1">
      <c r="A8" s="71" t="s">
        <v>21</v>
      </c>
      <c r="B8" s="69">
        <v>15098</v>
      </c>
      <c r="C8" s="14">
        <v>600580</v>
      </c>
      <c r="D8" s="56">
        <v>561080</v>
      </c>
      <c r="E8" s="56">
        <v>661580</v>
      </c>
      <c r="F8" s="56">
        <v>761000</v>
      </c>
      <c r="G8" s="56">
        <v>770040</v>
      </c>
      <c r="H8" s="56">
        <v>858300</v>
      </c>
      <c r="I8" s="56">
        <v>1128220</v>
      </c>
      <c r="J8" s="56">
        <v>1299460</v>
      </c>
      <c r="K8" s="56">
        <v>875520</v>
      </c>
      <c r="L8" s="56">
        <v>779860</v>
      </c>
      <c r="M8" s="56">
        <v>643140</v>
      </c>
      <c r="N8" s="56">
        <v>604220</v>
      </c>
      <c r="O8" s="40">
        <f>SUM(C8:N8)</f>
        <v>9543000</v>
      </c>
      <c r="P8" s="41">
        <f>O8/B8</f>
        <v>632.0704729103193</v>
      </c>
      <c r="Q8" s="42">
        <f>P8/1000</f>
        <v>0.6320704729103193</v>
      </c>
    </row>
    <row r="9" spans="1:17" s="1" customFormat="1" ht="16.5" customHeight="1">
      <c r="A9" s="71" t="s">
        <v>22</v>
      </c>
      <c r="B9" s="69">
        <v>15117</v>
      </c>
      <c r="C9" s="14">
        <v>625460</v>
      </c>
      <c r="D9" s="56">
        <v>576740</v>
      </c>
      <c r="E9" s="56">
        <v>695860</v>
      </c>
      <c r="F9" s="56">
        <v>689280</v>
      </c>
      <c r="G9" s="56">
        <v>726220</v>
      </c>
      <c r="H9" s="56">
        <v>783840</v>
      </c>
      <c r="I9" s="56">
        <v>1072840</v>
      </c>
      <c r="J9" s="56">
        <v>1255440</v>
      </c>
      <c r="K9" s="56">
        <v>844710</v>
      </c>
      <c r="L9" s="56">
        <v>710980</v>
      </c>
      <c r="M9" s="56">
        <v>637560</v>
      </c>
      <c r="N9" s="56">
        <v>610780</v>
      </c>
      <c r="O9" s="40">
        <f>SUM(C9:N9)</f>
        <v>9229710</v>
      </c>
      <c r="P9" s="41">
        <f>O9/B9</f>
        <v>610.5516967652312</v>
      </c>
      <c r="Q9" s="42">
        <f>P9/1000</f>
        <v>0.6105516967652312</v>
      </c>
    </row>
    <row r="10" spans="1:17" s="5" customFormat="1" ht="15" thickBot="1">
      <c r="A10" s="72" t="s">
        <v>23</v>
      </c>
      <c r="B10" s="70">
        <v>15511</v>
      </c>
      <c r="C10" s="24">
        <v>595440</v>
      </c>
      <c r="D10" s="17">
        <v>523100</v>
      </c>
      <c r="E10" s="17">
        <v>656000</v>
      </c>
      <c r="F10" s="17">
        <v>688480</v>
      </c>
      <c r="G10" s="17">
        <v>723620</v>
      </c>
      <c r="H10" s="17">
        <v>754920</v>
      </c>
      <c r="I10" s="17">
        <v>1126280</v>
      </c>
      <c r="J10" s="17">
        <v>1263120</v>
      </c>
      <c r="K10" s="17">
        <v>792140</v>
      </c>
      <c r="L10" s="17">
        <v>743420</v>
      </c>
      <c r="M10" s="17">
        <v>639920</v>
      </c>
      <c r="N10" s="24">
        <v>581200</v>
      </c>
      <c r="O10" s="37">
        <f>SUM(C10:N10)</f>
        <v>9087640</v>
      </c>
      <c r="P10" s="38">
        <f>O10/B10</f>
        <v>585.8835665011927</v>
      </c>
      <c r="Q10" s="39">
        <f>P10/1000</f>
        <v>0.5858835665011927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15371</v>
      </c>
      <c r="C7" s="20">
        <v>19860</v>
      </c>
      <c r="D7" s="15">
        <v>4760</v>
      </c>
      <c r="E7" s="15">
        <v>10760</v>
      </c>
      <c r="F7" s="15">
        <v>10120</v>
      </c>
      <c r="G7" s="15">
        <v>1880</v>
      </c>
      <c r="H7" s="15">
        <v>10980</v>
      </c>
      <c r="I7" s="15">
        <v>11320</v>
      </c>
      <c r="J7" s="15">
        <v>3600</v>
      </c>
      <c r="K7" s="15">
        <v>6200</v>
      </c>
      <c r="L7" s="15">
        <v>17000</v>
      </c>
      <c r="M7" s="15">
        <v>9560</v>
      </c>
      <c r="N7" s="20">
        <v>18060</v>
      </c>
      <c r="O7" s="40">
        <f>SUM(C7:N7)</f>
        <v>124100</v>
      </c>
      <c r="P7" s="43">
        <f>O7/B7</f>
        <v>8.073645175980744</v>
      </c>
      <c r="Q7" s="44">
        <f>P7/1000</f>
        <v>0.008073645175980743</v>
      </c>
    </row>
    <row r="8" spans="1:17" s="12" customFormat="1" ht="16.5" customHeight="1">
      <c r="A8" s="71" t="s">
        <v>21</v>
      </c>
      <c r="B8" s="55">
        <v>15098</v>
      </c>
      <c r="C8" s="14">
        <v>10800</v>
      </c>
      <c r="D8" s="56">
        <v>7040</v>
      </c>
      <c r="E8" s="56">
        <v>11340</v>
      </c>
      <c r="F8" s="56">
        <v>9000</v>
      </c>
      <c r="G8" s="56">
        <v>12800</v>
      </c>
      <c r="H8" s="56">
        <v>12700</v>
      </c>
      <c r="I8" s="56">
        <v>5920</v>
      </c>
      <c r="J8" s="56">
        <v>1700</v>
      </c>
      <c r="K8" s="56">
        <v>7680</v>
      </c>
      <c r="L8" s="56">
        <v>3940</v>
      </c>
      <c r="M8" s="56">
        <v>8980</v>
      </c>
      <c r="N8" s="14">
        <v>3640</v>
      </c>
      <c r="O8" s="40">
        <f>SUM(C8:N8)</f>
        <v>95540</v>
      </c>
      <c r="P8" s="43">
        <f>O8/B8</f>
        <v>6.327990462312889</v>
      </c>
      <c r="Q8" s="44">
        <f>P8/1000</f>
        <v>0.006327990462312889</v>
      </c>
    </row>
    <row r="9" spans="1:17" s="12" customFormat="1" ht="16.5" customHeight="1">
      <c r="A9" s="71" t="s">
        <v>22</v>
      </c>
      <c r="B9" s="55">
        <v>15117</v>
      </c>
      <c r="C9" s="14">
        <v>4800</v>
      </c>
      <c r="D9" s="56">
        <v>3990</v>
      </c>
      <c r="E9" s="56">
        <v>2980</v>
      </c>
      <c r="F9" s="56">
        <v>3040</v>
      </c>
      <c r="G9" s="56">
        <v>3340</v>
      </c>
      <c r="H9" s="56">
        <v>6440</v>
      </c>
      <c r="I9" s="56">
        <v>8420</v>
      </c>
      <c r="J9" s="56">
        <v>4800</v>
      </c>
      <c r="K9" s="56">
        <v>3780</v>
      </c>
      <c r="L9" s="56">
        <v>7320</v>
      </c>
      <c r="M9" s="56">
        <v>4500</v>
      </c>
      <c r="N9" s="14">
        <v>11820</v>
      </c>
      <c r="O9" s="40">
        <f>SUM(C9:N9)</f>
        <v>65230</v>
      </c>
      <c r="P9" s="43">
        <f>O9/B9</f>
        <v>4.3150095918502345</v>
      </c>
      <c r="Q9" s="44">
        <f>P9/1000</f>
        <v>0.0043150095918502345</v>
      </c>
    </row>
    <row r="10" spans="1:17" s="6" customFormat="1" ht="15" thickBot="1">
      <c r="A10" s="72" t="s">
        <v>23</v>
      </c>
      <c r="B10" s="22">
        <v>15511</v>
      </c>
      <c r="C10" s="24">
        <v>0</v>
      </c>
      <c r="D10" s="17">
        <v>2960</v>
      </c>
      <c r="E10" s="17">
        <v>0</v>
      </c>
      <c r="F10" s="17">
        <v>5220</v>
      </c>
      <c r="G10" s="17">
        <v>12000</v>
      </c>
      <c r="H10" s="17">
        <v>6520</v>
      </c>
      <c r="I10" s="17">
        <v>3970</v>
      </c>
      <c r="J10" s="17">
        <v>3160</v>
      </c>
      <c r="K10" s="17">
        <v>4580</v>
      </c>
      <c r="L10" s="17">
        <v>6040</v>
      </c>
      <c r="M10" s="17">
        <v>2200</v>
      </c>
      <c r="N10" s="24">
        <v>4130</v>
      </c>
      <c r="O10" s="37">
        <f>SUM(C10:N10)</f>
        <v>50780</v>
      </c>
      <c r="P10" s="45">
        <f>O10/B10</f>
        <v>3.273805686287151</v>
      </c>
      <c r="Q10" s="46">
        <f>P10/1000</f>
        <v>0.003273805686287151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15371</v>
      </c>
      <c r="C7" s="82">
        <v>35920</v>
      </c>
      <c r="D7" s="15">
        <v>36000</v>
      </c>
      <c r="E7" s="15">
        <v>27930</v>
      </c>
      <c r="F7" s="15">
        <v>36940</v>
      </c>
      <c r="G7" s="15">
        <v>57340</v>
      </c>
      <c r="H7" s="15">
        <v>32739.999999999996</v>
      </c>
      <c r="I7" s="15">
        <v>49400</v>
      </c>
      <c r="J7" s="15">
        <v>66120</v>
      </c>
      <c r="K7" s="15">
        <v>28020</v>
      </c>
      <c r="L7" s="15">
        <v>48560</v>
      </c>
      <c r="M7" s="15">
        <v>39440</v>
      </c>
      <c r="N7" s="83">
        <v>20320</v>
      </c>
      <c r="O7" s="76">
        <f>SUM(C7:N7)</f>
        <v>478730</v>
      </c>
      <c r="P7" s="47">
        <f>O7/B7</f>
        <v>31.14501333680307</v>
      </c>
      <c r="Q7" s="48">
        <f>P7/1000</f>
        <v>0.03114501333680307</v>
      </c>
    </row>
    <row r="8" spans="1:17" s="12" customFormat="1" ht="16.5" customHeight="1">
      <c r="A8" s="71" t="s">
        <v>21</v>
      </c>
      <c r="B8" s="74">
        <v>15098</v>
      </c>
      <c r="C8" s="84">
        <v>15520</v>
      </c>
      <c r="D8" s="81">
        <v>40540</v>
      </c>
      <c r="E8" s="81">
        <v>20740</v>
      </c>
      <c r="F8" s="81">
        <v>24620</v>
      </c>
      <c r="G8" s="81">
        <v>25320</v>
      </c>
      <c r="H8" s="81">
        <v>48620</v>
      </c>
      <c r="I8" s="81">
        <v>34930</v>
      </c>
      <c r="J8" s="81">
        <v>63180</v>
      </c>
      <c r="K8" s="81">
        <v>42660</v>
      </c>
      <c r="L8" s="81">
        <v>31700</v>
      </c>
      <c r="M8" s="81">
        <v>41800</v>
      </c>
      <c r="N8" s="85">
        <v>14380</v>
      </c>
      <c r="O8" s="76">
        <f>SUM(C8:N8)</f>
        <v>404010</v>
      </c>
      <c r="P8" s="47">
        <f>O8/B8</f>
        <v>26.75917340045039</v>
      </c>
      <c r="Q8" s="48">
        <f>P8/1000</f>
        <v>0.02675917340045039</v>
      </c>
    </row>
    <row r="9" spans="1:17" s="12" customFormat="1" ht="16.5" customHeight="1">
      <c r="A9" s="71" t="s">
        <v>22</v>
      </c>
      <c r="B9" s="74">
        <v>15117</v>
      </c>
      <c r="C9" s="84">
        <v>32870</v>
      </c>
      <c r="D9" s="81">
        <v>19800</v>
      </c>
      <c r="E9" s="81">
        <v>22939.999999999996</v>
      </c>
      <c r="F9" s="81">
        <v>30860</v>
      </c>
      <c r="G9" s="81">
        <v>34520</v>
      </c>
      <c r="H9" s="81">
        <v>29200</v>
      </c>
      <c r="I9" s="81">
        <v>42980</v>
      </c>
      <c r="J9" s="81">
        <v>36140</v>
      </c>
      <c r="K9" s="81">
        <v>48180</v>
      </c>
      <c r="L9" s="81">
        <v>29900</v>
      </c>
      <c r="M9" s="81">
        <v>33740</v>
      </c>
      <c r="N9" s="85">
        <v>15940</v>
      </c>
      <c r="O9" s="76">
        <f>SUM(C9:N9)</f>
        <v>377070</v>
      </c>
      <c r="P9" s="47">
        <f>O9/B9</f>
        <v>24.943441158960113</v>
      </c>
      <c r="Q9" s="48">
        <f>P9/1000</f>
        <v>0.024943441158960113</v>
      </c>
    </row>
    <row r="10" spans="1:17" s="4" customFormat="1" ht="15" thickBot="1">
      <c r="A10" s="72" t="s">
        <v>23</v>
      </c>
      <c r="B10" s="75">
        <v>15511</v>
      </c>
      <c r="C10" s="86">
        <v>22140</v>
      </c>
      <c r="D10" s="17">
        <v>20805</v>
      </c>
      <c r="E10" s="17">
        <v>38900</v>
      </c>
      <c r="F10" s="17">
        <v>31720</v>
      </c>
      <c r="G10" s="17">
        <v>21900</v>
      </c>
      <c r="H10" s="17">
        <v>22140</v>
      </c>
      <c r="I10" s="17">
        <v>35040</v>
      </c>
      <c r="J10" s="17">
        <v>42559.99999999999</v>
      </c>
      <c r="K10" s="17">
        <v>36320</v>
      </c>
      <c r="L10" s="17">
        <v>40819.99999999999</v>
      </c>
      <c r="M10" s="17">
        <v>19540</v>
      </c>
      <c r="N10" s="87">
        <v>11560</v>
      </c>
      <c r="O10" s="77">
        <f>SUM(C10:N10)</f>
        <v>343445</v>
      </c>
      <c r="P10" s="49">
        <f>O10/B10</f>
        <v>22.14202823802463</v>
      </c>
      <c r="Q10" s="50">
        <f>P10/1000</f>
        <v>0.02214202823802463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15371</v>
      </c>
      <c r="C7" s="59">
        <v>27939.965341595336</v>
      </c>
      <c r="D7" s="59">
        <v>27861.353778291235</v>
      </c>
      <c r="E7" s="59">
        <v>32212.28797983511</v>
      </c>
      <c r="F7" s="59">
        <v>30269.169773670113</v>
      </c>
      <c r="G7" s="59">
        <v>33244.146405503336</v>
      </c>
      <c r="H7" s="59">
        <v>36777.01202541616</v>
      </c>
      <c r="I7" s="59">
        <v>46591.00288600288</v>
      </c>
      <c r="J7" s="59">
        <v>57330.06493506494</v>
      </c>
      <c r="K7" s="59">
        <v>37832.07611832611</v>
      </c>
      <c r="L7" s="59">
        <v>33196.83531746032</v>
      </c>
      <c r="M7" s="59">
        <v>33358.32251082251</v>
      </c>
      <c r="N7" s="60">
        <v>31992.539425069837</v>
      </c>
      <c r="O7" s="33">
        <f>SUM(C7:N7)</f>
        <v>428604.7764970578</v>
      </c>
      <c r="P7" s="35">
        <f>O7/B7</f>
        <v>27.883987801513097</v>
      </c>
      <c r="Q7" s="54">
        <f>P7/1000</f>
        <v>0.027883987801513098</v>
      </c>
    </row>
    <row r="8" spans="1:17" ht="16.5" customHeight="1">
      <c r="A8" s="71" t="s">
        <v>21</v>
      </c>
      <c r="B8" s="28">
        <v>15098</v>
      </c>
      <c r="C8" s="51">
        <v>33040.43480544032</v>
      </c>
      <c r="D8" s="51">
        <v>27621.469306306783</v>
      </c>
      <c r="E8" s="51">
        <v>31785.682928110073</v>
      </c>
      <c r="F8" s="51">
        <v>37651.81746573544</v>
      </c>
      <c r="G8" s="51">
        <v>35974.17213674316</v>
      </c>
      <c r="H8" s="51">
        <v>36511.75129969018</v>
      </c>
      <c r="I8" s="51">
        <v>42604.05188258153</v>
      </c>
      <c r="J8" s="51">
        <v>52919.98529643439</v>
      </c>
      <c r="K8" s="51">
        <v>34733.02525862522</v>
      </c>
      <c r="L8" s="51">
        <v>37052.08169314129</v>
      </c>
      <c r="M8" s="51">
        <v>30876.807298661606</v>
      </c>
      <c r="N8" s="61">
        <v>27214.226749986872</v>
      </c>
      <c r="O8" s="33">
        <f>SUM(C8:N8)</f>
        <v>427985.5061214569</v>
      </c>
      <c r="P8" s="35">
        <f>O8/B8</f>
        <v>28.347165592890246</v>
      </c>
      <c r="Q8" s="54">
        <f>P8/1000</f>
        <v>0.028347165592890244</v>
      </c>
    </row>
    <row r="9" spans="1:17" ht="16.5" customHeight="1">
      <c r="A9" s="71" t="s">
        <v>22</v>
      </c>
      <c r="B9" s="28">
        <v>15117</v>
      </c>
      <c r="C9" s="51">
        <v>30176.205429816735</v>
      </c>
      <c r="D9" s="52">
        <v>27149.629785222915</v>
      </c>
      <c r="E9" s="53">
        <v>29795.14362232841</v>
      </c>
      <c r="F9" s="53">
        <v>28280.042010187473</v>
      </c>
      <c r="G9" s="53">
        <v>31310.640130231583</v>
      </c>
      <c r="H9" s="53">
        <v>33480.95573176496</v>
      </c>
      <c r="I9" s="53">
        <v>39425.63041537573</v>
      </c>
      <c r="J9" s="53">
        <v>45168.30121304416</v>
      </c>
      <c r="K9" s="53">
        <v>35886.456965814206</v>
      </c>
      <c r="L9" s="53">
        <v>33866.237462584686</v>
      </c>
      <c r="M9" s="53">
        <v>29390.329254844302</v>
      </c>
      <c r="N9" s="62">
        <v>26458.087486215405</v>
      </c>
      <c r="O9" s="33">
        <f>SUM(C9:N9)</f>
        <v>390387.65950743057</v>
      </c>
      <c r="P9" s="35">
        <f>O9/B9</f>
        <v>25.824413541538043</v>
      </c>
      <c r="Q9" s="54">
        <f>P9/1000</f>
        <v>0.02582441354153804</v>
      </c>
    </row>
    <row r="10" spans="1:17" s="4" customFormat="1" ht="15" thickBot="1">
      <c r="A10" s="72" t="s">
        <v>23</v>
      </c>
      <c r="B10" s="29">
        <v>15511</v>
      </c>
      <c r="C10" s="63">
        <v>24028.85231947794</v>
      </c>
      <c r="D10" s="64">
        <v>25870.625620655414</v>
      </c>
      <c r="E10" s="64">
        <v>32007.28860936408</v>
      </c>
      <c r="F10" s="64">
        <v>30514.088050314465</v>
      </c>
      <c r="G10" s="64">
        <v>34097.03324808185</v>
      </c>
      <c r="H10" s="64">
        <v>30684.80818414322</v>
      </c>
      <c r="I10" s="64">
        <v>38506.26598465474</v>
      </c>
      <c r="J10" s="64">
        <v>43037.917900973334</v>
      </c>
      <c r="K10" s="64">
        <v>35102.41218789674</v>
      </c>
      <c r="L10" s="65">
        <v>32794.12697579163</v>
      </c>
      <c r="M10" s="66">
        <v>29295.38833167043</v>
      </c>
      <c r="N10" s="67">
        <v>26281.636828644503</v>
      </c>
      <c r="O10" s="34">
        <f>SUM(C10:N10)</f>
        <v>382220.44424166833</v>
      </c>
      <c r="P10" s="57">
        <f>O10/B10</f>
        <v>24.641895702512304</v>
      </c>
      <c r="Q10" s="36">
        <f>P10/1000</f>
        <v>0.024641895702512306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