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732" activeTab="0"/>
  </bookViews>
  <sheets>
    <sheet name="RSU" sheetId="1" r:id="rId1"/>
    <sheet name="CARTON" sheetId="2" r:id="rId2"/>
    <sheet name="VIDRIO" sheetId="3" r:id="rId3"/>
    <sheet name="ENVASES" sheetId="4" r:id="rId4"/>
  </sheets>
  <definedNames/>
  <calcPr fullCalcOnLoad="1"/>
</workbook>
</file>

<file path=xl/sharedStrings.xml><?xml version="1.0" encoding="utf-8"?>
<sst xmlns="http://schemas.openxmlformats.org/spreadsheetml/2006/main" count="92" uniqueCount="27">
  <si>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</si>
  <si>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</si>
  <si>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</si>
  <si>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</si>
  <si>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</si>
  <si>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</si>
  <si>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</si>
  <si>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</si>
  <si>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</si>
  <si>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</si>
  <si>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</si>
  <si>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</si>
  <si>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</si>
  <si>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</si>
  <si>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</si>
  <si>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</si>
  <si>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</si>
  <si>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</si>
  <si>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RATIO (Tn/HAB/AÑO)</t>
  </si>
  <si>
    <t>PUJERRA: RESUMEN DE KILOS ANUAL DE RECOGIDA EN RESIDUOS SÓLIDOS URBANOS</t>
  </si>
  <si>
    <t>2018</t>
  </si>
  <si>
    <t>2017</t>
  </si>
  <si>
    <t>2016</t>
  </si>
  <si>
    <t>2015</t>
  </si>
  <si>
    <t>PUJERRA: RESUMEN DE KILOS ANUAL DE RECOGIDA EN PAPEL / CARTÓN</t>
  </si>
  <si>
    <t>PUJERRA: RESUMEN DE KILOS ANUAL DE RECOGIDA EN VIDRIO</t>
  </si>
  <si>
    <t>PUJERRA: RESUMEN DE KILOS ANUAL DE RECOGIDA EN ENVASES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</si>
</sst>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b/>
      <sz val="10"/>
      <name val="Arial"/>
      <family val="2"/>
    </font>
    <font>
      <i/>
      <u val="single"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86ED8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right"/>
    </xf>
    <xf numFmtId="0" fontId="11" fillId="0" borderId="0" xfId="0" applyFont="1" applyAlignment="1">
      <alignment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51" applyFont="1" applyFill="1" applyBorder="1">
      <alignment/>
      <protection/>
    </xf>
    <xf numFmtId="3" fontId="6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3" fontId="15" fillId="0" borderId="14" xfId="0" applyNumberFormat="1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6" fillId="18" borderId="16" xfId="0" applyFont="1" applyFill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0" fontId="6" fillId="18" borderId="18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3" fontId="20" fillId="0" borderId="19" xfId="51" applyNumberFormat="1" applyFont="1" applyFill="1" applyBorder="1" applyAlignment="1">
      <alignment horizontal="center" vertical="center"/>
      <protection/>
    </xf>
    <xf numFmtId="3" fontId="16" fillId="0" borderId="20" xfId="0" applyNumberFormat="1" applyFont="1" applyBorder="1" applyAlignment="1">
      <alignment horizontal="center" vertical="center"/>
    </xf>
    <xf numFmtId="3" fontId="6" fillId="34" borderId="21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/>
    </xf>
    <xf numFmtId="3" fontId="6" fillId="34" borderId="23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/>
    </xf>
    <xf numFmtId="4" fontId="6" fillId="35" borderId="19" xfId="0" applyNumberFormat="1" applyFont="1" applyFill="1" applyBorder="1" applyAlignment="1">
      <alignment horizontal="center" vertical="center" wrapText="1"/>
    </xf>
    <xf numFmtId="164" fontId="21" fillId="35" borderId="20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1" fillId="36" borderId="15" xfId="0" applyNumberFormat="1" applyFont="1" applyFill="1" applyBorder="1" applyAlignment="1">
      <alignment horizontal="center" vertical="center"/>
    </xf>
    <xf numFmtId="164" fontId="21" fillId="36" borderId="20" xfId="0" applyNumberFormat="1" applyFont="1" applyFill="1" applyBorder="1" applyAlignment="1">
      <alignment horizontal="center" vertical="center"/>
    </xf>
    <xf numFmtId="3" fontId="18" fillId="0" borderId="24" xfId="0" applyNumberFormat="1" applyFont="1" applyBorder="1" applyAlignment="1">
      <alignment horizontal="center" vertical="center"/>
    </xf>
    <xf numFmtId="4" fontId="21" fillId="36" borderId="24" xfId="0" applyNumberFormat="1" applyFont="1" applyFill="1" applyBorder="1" applyAlignment="1">
      <alignment horizontal="center" vertical="center"/>
    </xf>
    <xf numFmtId="164" fontId="21" fillId="36" borderId="24" xfId="0" applyNumberFormat="1" applyFont="1" applyFill="1" applyBorder="1" applyAlignment="1">
      <alignment horizontal="center" vertical="center"/>
    </xf>
    <xf numFmtId="4" fontId="21" fillId="12" borderId="24" xfId="0" applyNumberFormat="1" applyFont="1" applyFill="1" applyBorder="1" applyAlignment="1">
      <alignment horizontal="center" vertical="center"/>
    </xf>
    <xf numFmtId="164" fontId="21" fillId="12" borderId="24" xfId="0" applyNumberFormat="1" applyFont="1" applyFill="1" applyBorder="1" applyAlignment="1">
      <alignment horizontal="center" vertical="center"/>
    </xf>
    <xf numFmtId="4" fontId="21" fillId="12" borderId="15" xfId="0" applyNumberFormat="1" applyFont="1" applyFill="1" applyBorder="1" applyAlignment="1">
      <alignment horizontal="center" vertical="center"/>
    </xf>
    <xf numFmtId="164" fontId="21" fillId="12" borderId="20" xfId="0" applyNumberFormat="1" applyFont="1" applyFill="1" applyBorder="1" applyAlignment="1">
      <alignment horizontal="center" vertical="center"/>
    </xf>
    <xf numFmtId="4" fontId="21" fillId="37" borderId="24" xfId="0" applyNumberFormat="1" applyFont="1" applyFill="1" applyBorder="1" applyAlignment="1">
      <alignment horizontal="center" vertical="center"/>
    </xf>
    <xf numFmtId="164" fontId="21" fillId="37" borderId="24" xfId="0" applyNumberFormat="1" applyFont="1" applyFill="1" applyBorder="1" applyAlignment="1">
      <alignment horizontal="center" vertical="center"/>
    </xf>
    <xf numFmtId="4" fontId="21" fillId="37" borderId="15" xfId="0" applyNumberFormat="1" applyFont="1" applyFill="1" applyBorder="1" applyAlignment="1">
      <alignment horizontal="center" vertical="center"/>
    </xf>
    <xf numFmtId="164" fontId="21" fillId="37" borderId="20" xfId="0" applyNumberFormat="1" applyFont="1" applyFill="1" applyBorder="1" applyAlignment="1">
      <alignment horizontal="center" vertical="center"/>
    </xf>
    <xf numFmtId="3" fontId="14" fillId="0" borderId="25" xfId="0" applyNumberFormat="1" applyFont="1" applyFill="1" applyBorder="1" applyAlignment="1">
      <alignment horizontal="center" vertical="center" wrapText="1"/>
    </xf>
    <xf numFmtId="3" fontId="14" fillId="0" borderId="26" xfId="0" applyNumberFormat="1" applyFont="1" applyFill="1" applyBorder="1" applyAlignment="1">
      <alignment horizontal="center" vertical="center"/>
    </xf>
    <xf numFmtId="3" fontId="14" fillId="0" borderId="27" xfId="0" applyNumberFormat="1" applyFont="1" applyFill="1" applyBorder="1" applyAlignment="1">
      <alignment horizontal="center" vertical="center"/>
    </xf>
    <xf numFmtId="164" fontId="21" fillId="35" borderId="24" xfId="0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4" fontId="6" fillId="35" borderId="15" xfId="0" applyNumberFormat="1" applyFont="1" applyFill="1" applyBorder="1" applyAlignment="1">
      <alignment horizontal="center" vertical="center"/>
    </xf>
    <xf numFmtId="3" fontId="20" fillId="0" borderId="13" xfId="51" applyNumberFormat="1" applyFont="1" applyFill="1" applyBorder="1" applyAlignment="1">
      <alignment horizontal="center" vertical="center"/>
      <protection/>
    </xf>
    <xf numFmtId="3" fontId="14" fillId="0" borderId="29" xfId="0" applyNumberFormat="1" applyFont="1" applyFill="1" applyBorder="1" applyAlignment="1">
      <alignment horizontal="center" vertical="center" wrapText="1"/>
    </xf>
    <xf numFmtId="3" fontId="14" fillId="0" borderId="30" xfId="0" applyNumberFormat="1" applyFont="1" applyFill="1" applyBorder="1" applyAlignment="1">
      <alignment horizontal="center" vertical="center" wrapText="1"/>
    </xf>
    <xf numFmtId="3" fontId="14" fillId="0" borderId="31" xfId="0" applyNumberFormat="1" applyFont="1" applyFill="1" applyBorder="1" applyAlignment="1">
      <alignment horizontal="center" vertical="center" wrapText="1"/>
    </xf>
    <xf numFmtId="3" fontId="14" fillId="0" borderId="32" xfId="0" applyNumberFormat="1" applyFont="1" applyFill="1" applyBorder="1" applyAlignment="1">
      <alignment horizontal="center" vertical="center"/>
    </xf>
    <xf numFmtId="3" fontId="14" fillId="0" borderId="16" xfId="51" applyNumberFormat="1" applyFont="1" applyFill="1" applyBorder="1" applyAlignment="1">
      <alignment horizontal="center"/>
      <protection/>
    </xf>
    <xf numFmtId="3" fontId="14" fillId="0" borderId="10" xfId="51" applyNumberFormat="1" applyFont="1" applyFill="1" applyBorder="1" applyAlignment="1">
      <alignment horizontal="center"/>
      <protection/>
    </xf>
    <xf numFmtId="3" fontId="54" fillId="0" borderId="1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 vertical="center" wrapText="1"/>
    </xf>
    <xf numFmtId="3" fontId="14" fillId="0" borderId="33" xfId="0" applyNumberFormat="1" applyFont="1" applyFill="1" applyBorder="1" applyAlignment="1">
      <alignment horizontal="center" vertical="center" wrapText="1"/>
    </xf>
    <xf numFmtId="3" fontId="16" fillId="0" borderId="30" xfId="0" applyNumberFormat="1" applyFont="1" applyFill="1" applyBorder="1" applyAlignment="1">
      <alignment horizontal="center" vertical="center"/>
    </xf>
    <xf numFmtId="3" fontId="16" fillId="0" borderId="34" xfId="0" applyNumberFormat="1" applyFont="1" applyFill="1" applyBorder="1" applyAlignment="1">
      <alignment horizontal="center" vertical="center"/>
    </xf>
    <xf numFmtId="3" fontId="17" fillId="0" borderId="35" xfId="0" applyNumberFormat="1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3" fontId="16" fillId="0" borderId="36" xfId="0" applyNumberFormat="1" applyFont="1" applyFill="1" applyBorder="1" applyAlignment="1">
      <alignment horizontal="center" vertical="center"/>
    </xf>
    <xf numFmtId="3" fontId="16" fillId="0" borderId="37" xfId="0" applyNumberFormat="1" applyFont="1" applyFill="1" applyBorder="1" applyAlignment="1">
      <alignment horizontal="center" vertical="center"/>
    </xf>
    <xf numFmtId="3" fontId="17" fillId="0" borderId="38" xfId="0" applyNumberFormat="1" applyFont="1" applyBorder="1" applyAlignment="1">
      <alignment horizontal="center" vertical="center"/>
    </xf>
    <xf numFmtId="3" fontId="18" fillId="0" borderId="34" xfId="0" applyNumberFormat="1" applyFont="1" applyBorder="1" applyAlignment="1">
      <alignment horizontal="center" vertical="center"/>
    </xf>
    <xf numFmtId="3" fontId="18" fillId="0" borderId="35" xfId="0" applyNumberFormat="1" applyFont="1" applyBorder="1" applyAlignment="1">
      <alignment horizontal="center" vertical="center"/>
    </xf>
    <xf numFmtId="0" fontId="6" fillId="37" borderId="21" xfId="0" applyFont="1" applyFill="1" applyBorder="1" applyAlignment="1">
      <alignment horizontal="center" vertical="center"/>
    </xf>
    <xf numFmtId="0" fontId="6" fillId="37" borderId="23" xfId="0" applyFont="1" applyFill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3" fontId="15" fillId="0" borderId="39" xfId="0" applyNumberFormat="1" applyFont="1" applyBorder="1" applyAlignment="1">
      <alignment horizontal="center" vertical="center"/>
    </xf>
    <xf numFmtId="3" fontId="15" fillId="0" borderId="40" xfId="0" applyNumberFormat="1" applyFont="1" applyBorder="1" applyAlignment="1">
      <alignment horizontal="center" vertical="center"/>
    </xf>
    <xf numFmtId="3" fontId="15" fillId="0" borderId="41" xfId="0" applyNumberFormat="1" applyFont="1" applyBorder="1" applyAlignment="1">
      <alignment horizontal="center" vertical="center"/>
    </xf>
    <xf numFmtId="3" fontId="15" fillId="0" borderId="32" xfId="0" applyNumberFormat="1" applyFont="1" applyBorder="1" applyAlignment="1">
      <alignment horizontal="center" vertical="center"/>
    </xf>
    <xf numFmtId="3" fontId="15" fillId="0" borderId="42" xfId="0" applyNumberFormat="1" applyFont="1" applyBorder="1" applyAlignment="1">
      <alignment horizontal="center" vertical="center"/>
    </xf>
    <xf numFmtId="3" fontId="15" fillId="0" borderId="33" xfId="0" applyNumberFormat="1" applyFont="1" applyBorder="1" applyAlignment="1">
      <alignment horizontal="center" vertical="center"/>
    </xf>
    <xf numFmtId="0" fontId="19" fillId="36" borderId="43" xfId="0" applyFont="1" applyFill="1" applyBorder="1" applyAlignment="1">
      <alignment horizontal="center" vertical="center" wrapText="1"/>
    </xf>
    <xf numFmtId="0" fontId="19" fillId="36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/>
    </xf>
    <xf numFmtId="0" fontId="21" fillId="33" borderId="43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18" fillId="33" borderId="43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9" fillId="12" borderId="43" xfId="0" applyFont="1" applyFill="1" applyBorder="1" applyAlignment="1">
      <alignment horizontal="center" vertical="center" wrapText="1"/>
    </xf>
    <xf numFmtId="0" fontId="19" fillId="12" borderId="20" xfId="0" applyFont="1" applyFill="1" applyBorder="1" applyAlignment="1">
      <alignment horizontal="center" vertical="center" wrapText="1"/>
    </xf>
    <xf numFmtId="0" fontId="16" fillId="18" borderId="43" xfId="0" applyFont="1" applyFill="1" applyBorder="1" applyAlignment="1">
      <alignment horizontal="center" vertical="center"/>
    </xf>
    <xf numFmtId="0" fontId="16" fillId="18" borderId="20" xfId="0" applyFont="1" applyFill="1" applyBorder="1" applyAlignment="1">
      <alignment horizontal="center" vertical="center"/>
    </xf>
    <xf numFmtId="0" fontId="18" fillId="18" borderId="43" xfId="0" applyFont="1" applyFill="1" applyBorder="1" applyAlignment="1">
      <alignment horizontal="center" vertical="center" wrapText="1"/>
    </xf>
    <xf numFmtId="0" fontId="18" fillId="18" borderId="20" xfId="0" applyFont="1" applyFill="1" applyBorder="1" applyAlignment="1">
      <alignment horizontal="center" vertical="center" wrapText="1"/>
    </xf>
    <xf numFmtId="0" fontId="19" fillId="37" borderId="43" xfId="0" applyFont="1" applyFill="1" applyBorder="1" applyAlignment="1">
      <alignment horizontal="center" vertical="center" wrapText="1"/>
    </xf>
    <xf numFmtId="0" fontId="19" fillId="37" borderId="20" xfId="0" applyFont="1" applyFill="1" applyBorder="1" applyAlignment="1">
      <alignment horizontal="center" vertical="center" wrapText="1"/>
    </xf>
    <xf numFmtId="0" fontId="16" fillId="37" borderId="43" xfId="0" applyFont="1" applyFill="1" applyBorder="1" applyAlignment="1">
      <alignment horizontal="center" vertical="center"/>
    </xf>
    <xf numFmtId="0" fontId="16" fillId="37" borderId="20" xfId="0" applyFont="1" applyFill="1" applyBorder="1" applyAlignment="1">
      <alignment horizontal="center" vertical="center"/>
    </xf>
    <xf numFmtId="0" fontId="18" fillId="37" borderId="43" xfId="0" applyFont="1" applyFill="1" applyBorder="1" applyAlignment="1">
      <alignment horizontal="center" vertical="center" wrapText="1"/>
    </xf>
    <xf numFmtId="0" fontId="18" fillId="37" borderId="20" xfId="0" applyFont="1" applyFill="1" applyBorder="1" applyAlignment="1">
      <alignment horizontal="center" vertical="center" wrapText="1"/>
    </xf>
    <xf numFmtId="0" fontId="18" fillId="35" borderId="43" xfId="0" applyFont="1" applyFill="1" applyBorder="1" applyAlignment="1">
      <alignment horizontal="center" vertical="center" wrapText="1"/>
    </xf>
    <xf numFmtId="0" fontId="18" fillId="35" borderId="24" xfId="0" applyFont="1" applyFill="1" applyBorder="1" applyAlignment="1">
      <alignment horizontal="center" vertical="center" wrapText="1"/>
    </xf>
    <xf numFmtId="3" fontId="5" fillId="34" borderId="43" xfId="0" applyNumberFormat="1" applyFont="1" applyFill="1" applyBorder="1" applyAlignment="1">
      <alignment horizontal="center" vertical="center" wrapText="1"/>
    </xf>
    <xf numFmtId="3" fontId="5" fillId="34" borderId="44" xfId="0" applyNumberFormat="1" applyFont="1" applyFill="1" applyBorder="1" applyAlignment="1">
      <alignment horizontal="center" vertical="center" wrapText="1"/>
    </xf>
    <xf numFmtId="3" fontId="5" fillId="35" borderId="43" xfId="0" applyNumberFormat="1" applyFont="1" applyFill="1" applyBorder="1" applyAlignment="1">
      <alignment horizontal="center" vertical="center" wrapText="1"/>
    </xf>
    <xf numFmtId="3" fontId="5" fillId="35" borderId="44" xfId="0" applyNumberFormat="1" applyFont="1" applyFill="1" applyBorder="1" applyAlignment="1">
      <alignment horizontal="center" vertical="center" wrapText="1"/>
    </xf>
    <xf numFmtId="3" fontId="20" fillId="34" borderId="43" xfId="51" applyNumberFormat="1" applyFont="1" applyFill="1" applyBorder="1" applyAlignment="1">
      <alignment horizontal="center" vertical="center"/>
      <protection/>
    </xf>
    <xf numFmtId="3" fontId="20" fillId="34" borderId="44" xfId="51" applyNumberFormat="1" applyFont="1" applyFill="1" applyBorder="1" applyAlignment="1">
      <alignment horizontal="center" vertical="center"/>
      <protection/>
    </xf>
    <xf numFmtId="0" fontId="5" fillId="0" borderId="14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525"/>
          <c:w val="0.9765"/>
          <c:h val="0.82575"/>
        </c:manualLayout>
      </c:layout>
      <c:lineChart>
        <c:grouping val="standard"/>
        <c:varyColors val="0"/>
        <c:ser>
          <c:idx val="3"/>
          <c:order val="0"/>
          <c:tx>
            <c:strRef>
              <c:f>RSU!$A$7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RSU!$C$7:$N$7</c:f>
              <c:numCache/>
            </c:numRef>
          </c:val>
          <c:smooth val="0"/>
        </c:ser>
        <c:ser>
          <c:idx val="2"/>
          <c:order val="1"/>
          <c:tx>
            <c:strRef>
              <c:f>RSU!$A$8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RSU!$C$8:$N$8</c:f>
              <c:numCache/>
            </c:numRef>
          </c:val>
          <c:smooth val="0"/>
        </c:ser>
        <c:ser>
          <c:idx val="1"/>
          <c:order val="2"/>
          <c:tx>
            <c:strRef>
              <c:f>RSU!$A$9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RSU!$C$9:$N$9</c:f>
              <c:numCache/>
            </c:numRef>
          </c:val>
          <c:smooth val="0"/>
        </c:ser>
        <c:ser>
          <c:idx val="0"/>
          <c:order val="3"/>
          <c:tx>
            <c:strRef>
              <c:f>RSU!$A$10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RSU!$C$10:$N$10</c:f>
              <c:numCache/>
            </c:numRef>
          </c:val>
          <c:smooth val="0"/>
        </c:ser>
        <c:marker val="1"/>
        <c:axId val="25710012"/>
        <c:axId val="30063517"/>
      </c:lineChart>
      <c:catAx>
        <c:axId val="25710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063517"/>
        <c:crossesAt val="0"/>
        <c:auto val="1"/>
        <c:lblOffset val="100"/>
        <c:tickLblSkip val="1"/>
        <c:noMultiLvlLbl val="0"/>
      </c:catAx>
      <c:valAx>
        <c:axId val="300635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710012"/>
        <c:crossesAt val="1"/>
        <c:crossBetween val="between"/>
        <c:dispUnits/>
      </c:valAx>
      <c:spPr>
        <a:gradFill rotWithShape="1">
          <a:gsLst>
            <a:gs pos="0">
              <a:srgbClr val="7F7F7F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115"/>
          <c:y val="0.84125"/>
          <c:w val="0.6365"/>
          <c:h val="0.13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-0.00375"/>
          <c:w val="0.987"/>
          <c:h val="0.9215"/>
        </c:manualLayout>
      </c:layout>
      <c:lineChart>
        <c:grouping val="standard"/>
        <c:varyColors val="0"/>
        <c:ser>
          <c:idx val="3"/>
          <c:order val="0"/>
          <c:tx>
            <c:strRef>
              <c:f>CARTON!$A$7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CARTON!$C$7:$N$7</c:f>
              <c:numCache/>
            </c:numRef>
          </c:val>
          <c:smooth val="0"/>
        </c:ser>
        <c:ser>
          <c:idx val="0"/>
          <c:order val="1"/>
          <c:tx>
            <c:strRef>
              <c:f>CARTON!$A$8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CARTON!$C$8:$N$8</c:f>
              <c:numCache/>
            </c:numRef>
          </c:val>
          <c:smooth val="0"/>
        </c:ser>
        <c:ser>
          <c:idx val="1"/>
          <c:order val="2"/>
          <c:tx>
            <c:strRef>
              <c:f>CARTON!$A$9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CARTON!$C$9:$N$9</c:f>
              <c:numCache/>
            </c:numRef>
          </c:val>
          <c:smooth val="0"/>
        </c:ser>
        <c:ser>
          <c:idx val="2"/>
          <c:order val="3"/>
          <c:tx>
            <c:strRef>
              <c:f>CARTON!$A$10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CARTON!$C$10:$N$10</c:f>
              <c:numCache/>
            </c:numRef>
          </c:val>
          <c:smooth val="0"/>
        </c:ser>
        <c:marker val="1"/>
        <c:axId val="2136198"/>
        <c:axId val="19225783"/>
      </c:lineChart>
      <c:catAx>
        <c:axId val="213619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225783"/>
        <c:crosses val="autoZero"/>
        <c:auto val="1"/>
        <c:lblOffset val="100"/>
        <c:tickLblSkip val="1"/>
        <c:noMultiLvlLbl val="0"/>
      </c:catAx>
      <c:valAx>
        <c:axId val="192257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36198"/>
        <c:crossesAt val="1"/>
        <c:crossBetween val="between"/>
        <c:dispUnits/>
      </c:valAx>
      <c:spPr>
        <a:gradFill rotWithShape="1">
          <a:gsLst>
            <a:gs pos="0">
              <a:srgbClr val="00B0F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1225"/>
          <c:y val="0.92725"/>
          <c:w val="0.5107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0225"/>
          <c:w val="0.9815"/>
          <c:h val="0.8275"/>
        </c:manualLayout>
      </c:layout>
      <c:lineChart>
        <c:grouping val="standard"/>
        <c:varyColors val="0"/>
        <c:ser>
          <c:idx val="3"/>
          <c:order val="0"/>
          <c:tx>
            <c:strRef>
              <c:f>VIDRIO!$A$7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VIDRIO!$C$7:$N$7</c:f>
              <c:numCache/>
            </c:numRef>
          </c:val>
          <c:smooth val="0"/>
        </c:ser>
        <c:ser>
          <c:idx val="0"/>
          <c:order val="1"/>
          <c:tx>
            <c:strRef>
              <c:f>VIDRIO!$A$8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VIDRIO!$C$8:$N$8</c:f>
              <c:numCache/>
            </c:numRef>
          </c:val>
          <c:smooth val="0"/>
        </c:ser>
        <c:ser>
          <c:idx val="1"/>
          <c:order val="2"/>
          <c:tx>
            <c:strRef>
              <c:f>VIDRIO!$A$9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VIDRIO!$C$9:$N$9</c:f>
              <c:numCache/>
            </c:numRef>
          </c:val>
          <c:smooth val="0"/>
        </c:ser>
        <c:ser>
          <c:idx val="2"/>
          <c:order val="3"/>
          <c:tx>
            <c:strRef>
              <c:f>VIDRIO!$A$10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VIDRIO!$C$10:$N$10</c:f>
              <c:numCache/>
            </c:numRef>
          </c:val>
          <c:smooth val="0"/>
        </c:ser>
        <c:marker val="1"/>
        <c:axId val="38814320"/>
        <c:axId val="13784561"/>
      </c:lineChart>
      <c:catAx>
        <c:axId val="38814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784561"/>
        <c:crossesAt val="0"/>
        <c:auto val="1"/>
        <c:lblOffset val="100"/>
        <c:tickLblSkip val="1"/>
        <c:noMultiLvlLbl val="0"/>
      </c:catAx>
      <c:valAx>
        <c:axId val="137845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814320"/>
        <c:crossesAt val="1"/>
        <c:crossBetween val="between"/>
        <c:dispUnits/>
      </c:valAx>
      <c:spPr>
        <a:gradFill rotWithShape="1">
          <a:gsLst>
            <a:gs pos="0">
              <a:srgbClr val="00B05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2925"/>
          <c:y val="0.86825"/>
          <c:w val="0.6145"/>
          <c:h val="0.13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0925"/>
          <c:w val="0.97925"/>
          <c:h val="0.82175"/>
        </c:manualLayout>
      </c:layout>
      <c:lineChart>
        <c:grouping val="standard"/>
        <c:varyColors val="0"/>
        <c:ser>
          <c:idx val="3"/>
          <c:order val="0"/>
          <c:tx>
            <c:strRef>
              <c:f>ENVASES!$A$7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ENVASES!$C$7:$N$7</c:f>
              <c:numCache/>
            </c:numRef>
          </c:val>
          <c:smooth val="0"/>
        </c:ser>
        <c:ser>
          <c:idx val="1"/>
          <c:order val="1"/>
          <c:tx>
            <c:strRef>
              <c:f>ENVASES!$A$8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ENVASES!$C$8:$N$8</c:f>
              <c:numCache/>
            </c:numRef>
          </c:val>
          <c:smooth val="0"/>
        </c:ser>
        <c:ser>
          <c:idx val="0"/>
          <c:order val="2"/>
          <c:tx>
            <c:strRef>
              <c:f>ENVASES!$A$9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ENVASES!$C$9:$N$9</c:f>
              <c:numCache/>
            </c:numRef>
          </c:val>
          <c:smooth val="0"/>
        </c:ser>
        <c:ser>
          <c:idx val="2"/>
          <c:order val="3"/>
          <c:tx>
            <c:strRef>
              <c:f>ENVASES!$A$10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ENVASES!$C$10:$N$10</c:f>
              <c:numCache/>
            </c:numRef>
          </c:val>
          <c:smooth val="0"/>
        </c:ser>
        <c:marker val="1"/>
        <c:axId val="56952186"/>
        <c:axId val="42807627"/>
      </c:lineChart>
      <c:catAx>
        <c:axId val="56952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807627"/>
        <c:crossesAt val="0"/>
        <c:auto val="1"/>
        <c:lblOffset val="100"/>
        <c:tickLblSkip val="1"/>
        <c:noMultiLvlLbl val="0"/>
      </c:catAx>
      <c:valAx>
        <c:axId val="428076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952186"/>
        <c:crossesAt val="1"/>
        <c:crossBetween val="between"/>
        <c:dispUnits/>
      </c:valAx>
      <c:spPr>
        <a:gradFill rotWithShape="1">
          <a:gsLst>
            <a:gs pos="0">
              <a:srgbClr val="FFFF0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11875"/>
          <c:y val="0.8685"/>
          <c:w val="0.76675"/>
          <c:h val="0.13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28575</xdr:rowOff>
    </xdr:from>
    <xdr:to>
      <xdr:col>16</xdr:col>
      <xdr:colOff>0</xdr:colOff>
      <xdr:row>31</xdr:row>
      <xdr:rowOff>114300</xdr:rowOff>
    </xdr:to>
    <xdr:graphicFrame>
      <xdr:nvGraphicFramePr>
        <xdr:cNvPr id="1" name="2 Gráfico"/>
        <xdr:cNvGraphicFramePr/>
      </xdr:nvGraphicFramePr>
      <xdr:xfrm>
        <a:off x="542925" y="2247900"/>
        <a:ext cx="89820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57150</xdr:rowOff>
    </xdr:from>
    <xdr:to>
      <xdr:col>16</xdr:col>
      <xdr:colOff>0</xdr:colOff>
      <xdr:row>30</xdr:row>
      <xdr:rowOff>133350</xdr:rowOff>
    </xdr:to>
    <xdr:graphicFrame>
      <xdr:nvGraphicFramePr>
        <xdr:cNvPr id="1" name="3 Gráfico"/>
        <xdr:cNvGraphicFramePr/>
      </xdr:nvGraphicFramePr>
      <xdr:xfrm>
        <a:off x="542925" y="2343150"/>
        <a:ext cx="94583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16</xdr:col>
      <xdr:colOff>0</xdr:colOff>
      <xdr:row>32</xdr:row>
      <xdr:rowOff>19050</xdr:rowOff>
    </xdr:to>
    <xdr:graphicFrame>
      <xdr:nvGraphicFramePr>
        <xdr:cNvPr id="1" name="2 Gráfico"/>
        <xdr:cNvGraphicFramePr/>
      </xdr:nvGraphicFramePr>
      <xdr:xfrm>
        <a:off x="571500" y="2228850"/>
        <a:ext cx="88773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16</xdr:col>
      <xdr:colOff>19050</xdr:colOff>
      <xdr:row>32</xdr:row>
      <xdr:rowOff>95250</xdr:rowOff>
    </xdr:to>
    <xdr:graphicFrame>
      <xdr:nvGraphicFramePr>
        <xdr:cNvPr id="1" name="2 Gráfico"/>
        <xdr:cNvGraphicFramePr/>
      </xdr:nvGraphicFramePr>
      <xdr:xfrm>
        <a:off x="533400" y="2419350"/>
        <a:ext cx="97440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4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8.00390625" style="2" bestFit="1" customWidth="1"/>
    <col min="2" max="2" width="9.421875" style="2" bestFit="1" customWidth="1"/>
    <col min="3" max="3" width="8.28125" style="1" customWidth="1"/>
    <col min="4" max="4" width="8.28125" style="0" customWidth="1"/>
    <col min="5" max="5" width="8.28125" style="3" customWidth="1"/>
    <col min="6" max="7" width="8.28125" style="0" customWidth="1"/>
    <col min="8" max="8" width="8.28125" style="3" customWidth="1"/>
    <col min="9" max="10" width="8.28125" style="0" customWidth="1"/>
    <col min="11" max="11" width="8.28125" style="3" customWidth="1"/>
    <col min="12" max="13" width="8.28125" style="0" customWidth="1"/>
    <col min="14" max="14" width="8.28125" style="3" customWidth="1"/>
    <col min="15" max="15" width="12.140625" style="0" customWidth="1"/>
    <col min="16" max="16" width="13.8515625" style="0" customWidth="1"/>
    <col min="17" max="17" width="14.00390625" style="0" customWidth="1"/>
  </cols>
  <sheetData>
    <row r="2" spans="3:15" ht="18">
      <c r="C2" s="90" t="s">
        <v>19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3:17" ht="14.25">
      <c r="C3" s="9"/>
      <c r="P3" s="7"/>
      <c r="Q3" s="8"/>
    </row>
    <row r="4" ht="15" thickBot="1">
      <c r="C4" s="11"/>
    </row>
    <row r="5" spans="2:17" s="1" customFormat="1" ht="16.5" customHeight="1">
      <c r="B5" s="93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5" t="s">
        <v>17</v>
      </c>
      <c r="P5" s="88" t="s">
        <v>0</v>
      </c>
      <c r="Q5" s="88" t="s">
        <v>18</v>
      </c>
    </row>
    <row r="6" spans="2:17" s="1" customFormat="1" ht="16.5" customHeight="1" thickBot="1">
      <c r="B6" s="94"/>
      <c r="C6" s="26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27" t="s">
        <v>13</v>
      </c>
      <c r="O6" s="96"/>
      <c r="P6" s="89"/>
      <c r="Q6" s="89"/>
    </row>
    <row r="7" spans="1:17" s="1" customFormat="1" ht="16.5" customHeight="1">
      <c r="A7" s="16" t="s">
        <v>20</v>
      </c>
      <c r="B7" s="68">
        <v>307</v>
      </c>
      <c r="C7" s="14">
        <v>14153.023157894737</v>
      </c>
      <c r="D7" s="56">
        <v>12256.732631578947</v>
      </c>
      <c r="E7" s="56">
        <v>14280.993684210527</v>
      </c>
      <c r="F7" s="56">
        <v>12694.934736842106</v>
      </c>
      <c r="G7" s="56">
        <v>13876.4</v>
      </c>
      <c r="H7" s="56">
        <v>13588.143157894738</v>
      </c>
      <c r="I7" s="56">
        <v>13818.231578947369</v>
      </c>
      <c r="J7" s="56">
        <v>17272.143157894738</v>
      </c>
      <c r="K7" s="56">
        <v>14127.17052631579</v>
      </c>
      <c r="L7" s="56">
        <v>14014.711578947368</v>
      </c>
      <c r="M7" s="56">
        <v>13944.90947368421</v>
      </c>
      <c r="N7" s="56">
        <v>13756.185263157895</v>
      </c>
      <c r="O7" s="40">
        <f>SUM(C7:N7)</f>
        <v>167783.57894736843</v>
      </c>
      <c r="P7" s="41">
        <f>O7/B7</f>
        <v>546.5263157894738</v>
      </c>
      <c r="Q7" s="42">
        <f>P7/1000</f>
        <v>0.5465263157894737</v>
      </c>
    </row>
    <row r="8" spans="1:17" s="1" customFormat="1" ht="16.5" customHeight="1">
      <c r="A8" s="71" t="s">
        <v>21</v>
      </c>
      <c r="B8" s="69">
        <v>305</v>
      </c>
      <c r="C8" s="14">
        <v>12848.045738045737</v>
      </c>
      <c r="D8" s="56">
        <v>10917.858627858628</v>
      </c>
      <c r="E8" s="56">
        <v>12903.846153846154</v>
      </c>
      <c r="F8" s="56">
        <v>10788.503118503118</v>
      </c>
      <c r="G8" s="56">
        <v>14562.640332640332</v>
      </c>
      <c r="H8" s="56">
        <v>12532.266112266112</v>
      </c>
      <c r="I8" s="56">
        <v>13212.016632016632</v>
      </c>
      <c r="J8" s="56">
        <v>17493.430353430354</v>
      </c>
      <c r="K8" s="56">
        <v>13262.744282744283</v>
      </c>
      <c r="L8" s="56">
        <v>13381.954261954263</v>
      </c>
      <c r="M8" s="56">
        <v>11103.014553014553</v>
      </c>
      <c r="N8" s="56">
        <v>14071.850311850312</v>
      </c>
      <c r="O8" s="40">
        <f>SUM(C8:N8)</f>
        <v>157078.17047817045</v>
      </c>
      <c r="P8" s="41">
        <f>O8/B8</f>
        <v>515.0103950103949</v>
      </c>
      <c r="Q8" s="42">
        <f>P8/1000</f>
        <v>0.5150103950103948</v>
      </c>
    </row>
    <row r="9" spans="1:17" s="1" customFormat="1" ht="16.5" customHeight="1">
      <c r="A9" s="71" t="s">
        <v>22</v>
      </c>
      <c r="B9" s="69">
        <v>294</v>
      </c>
      <c r="C9" s="14">
        <v>14325.581395348838</v>
      </c>
      <c r="D9" s="56">
        <v>10775.441860465116</v>
      </c>
      <c r="E9" s="56">
        <v>12247.06976744186</v>
      </c>
      <c r="F9" s="56">
        <v>12409.860465116279</v>
      </c>
      <c r="G9" s="56">
        <v>13356.651162790698</v>
      </c>
      <c r="H9" s="56">
        <v>15681.302325581395</v>
      </c>
      <c r="I9" s="56">
        <v>14536.558139534884</v>
      </c>
      <c r="J9" s="56">
        <v>18638.883720930233</v>
      </c>
      <c r="K9" s="56">
        <v>13701.767441860466</v>
      </c>
      <c r="L9" s="56">
        <v>15690.418604651162</v>
      </c>
      <c r="M9" s="56">
        <v>13950.511627906977</v>
      </c>
      <c r="N9" s="56">
        <v>15592.744186046511</v>
      </c>
      <c r="O9" s="40">
        <f>SUM(C9:N9)</f>
        <v>170906.7906976744</v>
      </c>
      <c r="P9" s="41">
        <f>O9/B9</f>
        <v>581.3156146179401</v>
      </c>
      <c r="Q9" s="42">
        <f>P9/1000</f>
        <v>0.5813156146179401</v>
      </c>
    </row>
    <row r="10" spans="1:17" s="5" customFormat="1" ht="15" thickBot="1">
      <c r="A10" s="72" t="s">
        <v>23</v>
      </c>
      <c r="B10" s="70">
        <v>294</v>
      </c>
      <c r="C10" s="24">
        <v>12040.11498973306</v>
      </c>
      <c r="D10" s="17">
        <v>10313.544147843942</v>
      </c>
      <c r="E10" s="17">
        <v>13342.891170431212</v>
      </c>
      <c r="F10" s="17">
        <v>12445.798767967146</v>
      </c>
      <c r="G10" s="17">
        <v>12425.273100616016</v>
      </c>
      <c r="H10" s="17">
        <v>10516.386036960987</v>
      </c>
      <c r="I10" s="17">
        <v>13629.043121149898</v>
      </c>
      <c r="J10" s="17">
        <v>14175.99178644764</v>
      </c>
      <c r="K10" s="17">
        <v>12840.616016427104</v>
      </c>
      <c r="L10" s="17">
        <v>12928.755646817248</v>
      </c>
      <c r="M10" s="17">
        <v>12712.632443531827</v>
      </c>
      <c r="N10" s="24">
        <v>12151.195071868584</v>
      </c>
      <c r="O10" s="37">
        <f>SUM(C10:N10)</f>
        <v>149522.24229979469</v>
      </c>
      <c r="P10" s="38">
        <f>O10/B10</f>
        <v>508.57905544147854</v>
      </c>
      <c r="Q10" s="39">
        <f>P10/1000</f>
        <v>0.5085790554414785</v>
      </c>
    </row>
    <row r="24" ht="15.75" customHeight="1"/>
    <row r="34" spans="2:13" ht="14.25">
      <c r="B34" s="91" t="s">
        <v>14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</row>
  </sheetData>
  <sheetProtection/>
  <mergeCells count="7">
    <mergeCell ref="Q5:Q6"/>
    <mergeCell ref="C2:O2"/>
    <mergeCell ref="B34:M34"/>
    <mergeCell ref="C5:N5"/>
    <mergeCell ref="B5:B6"/>
    <mergeCell ref="O5:O6"/>
    <mergeCell ref="P5:P6"/>
  </mergeCells>
  <printOptions horizontalCentered="1"/>
  <pageMargins left="0.1968503937007874" right="0.1968503937007874" top="0.5905511811023623" bottom="0.5905511811023623" header="0.3937007874015748" footer="0.31496062992125984"/>
  <pageSetup horizontalDpi="600" verticalDpi="600" orientation="landscape" paperSize="9" r:id="rId3"/>
  <headerFooter>
    <oddHeader>&amp;L&amp;G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3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00390625" style="0" bestFit="1" customWidth="1"/>
    <col min="2" max="2" width="9.00390625" style="0" bestFit="1" customWidth="1"/>
    <col min="3" max="14" width="8.8515625" style="0" customWidth="1"/>
    <col min="15" max="15" width="13.140625" style="0" customWidth="1"/>
    <col min="16" max="16" width="13.57421875" style="0" customWidth="1"/>
    <col min="17" max="17" width="14.57421875" style="0" customWidth="1"/>
  </cols>
  <sheetData>
    <row r="2" spans="3:16" ht="18">
      <c r="C2" s="90" t="s">
        <v>24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ht="17.25" customHeight="1"/>
    <row r="4" ht="17.25" customHeight="1" thickBot="1"/>
    <row r="5" spans="1:17" ht="16.5" customHeight="1">
      <c r="A5" s="1"/>
      <c r="B5" s="99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101" t="s">
        <v>17</v>
      </c>
      <c r="P5" s="97" t="s">
        <v>0</v>
      </c>
      <c r="Q5" s="97" t="s">
        <v>18</v>
      </c>
    </row>
    <row r="6" spans="1:17" ht="16.5" customHeight="1" thickBot="1">
      <c r="A6" s="1"/>
      <c r="B6" s="100"/>
      <c r="C6" s="23" t="s">
        <v>2</v>
      </c>
      <c r="D6" s="18" t="s">
        <v>3</v>
      </c>
      <c r="E6" s="18" t="s">
        <v>4</v>
      </c>
      <c r="F6" s="18" t="s">
        <v>5</v>
      </c>
      <c r="G6" s="18" t="s">
        <v>6</v>
      </c>
      <c r="H6" s="18" t="s">
        <v>7</v>
      </c>
      <c r="I6" s="18" t="s">
        <v>8</v>
      </c>
      <c r="J6" s="18" t="s">
        <v>9</v>
      </c>
      <c r="K6" s="18" t="s">
        <v>10</v>
      </c>
      <c r="L6" s="18" t="s">
        <v>11</v>
      </c>
      <c r="M6" s="18" t="s">
        <v>12</v>
      </c>
      <c r="N6" s="25" t="s">
        <v>13</v>
      </c>
      <c r="O6" s="102"/>
      <c r="P6" s="98"/>
      <c r="Q6" s="98"/>
    </row>
    <row r="7" spans="1:17" s="12" customFormat="1" ht="16.5" customHeight="1">
      <c r="A7" s="16" t="s">
        <v>20</v>
      </c>
      <c r="B7" s="21">
        <v>307</v>
      </c>
      <c r="C7" s="20">
        <v>247.9669573198715</v>
      </c>
      <c r="D7" s="15">
        <v>225.42450665442865</v>
      </c>
      <c r="E7" s="15">
        <v>209.92657182193668</v>
      </c>
      <c r="F7" s="15">
        <v>355.0435979807251</v>
      </c>
      <c r="G7" s="15">
        <v>185.9752179899036</v>
      </c>
      <c r="H7" s="15">
        <v>340.95456631482335</v>
      </c>
      <c r="I7" s="15">
        <v>353.63469481413495</v>
      </c>
      <c r="J7" s="15">
        <v>266.28269848554385</v>
      </c>
      <c r="K7" s="15">
        <v>225.42450665442865</v>
      </c>
      <c r="L7" s="15">
        <v>402.2418540614961</v>
      </c>
      <c r="M7" s="15">
        <v>433.9421753097751</v>
      </c>
      <c r="N7" s="20">
        <v>400.1284993116108</v>
      </c>
      <c r="O7" s="40">
        <f>SUM(C7:N7)</f>
        <v>3646.9458467186782</v>
      </c>
      <c r="P7" s="43">
        <f>O7/B7</f>
        <v>11.879302432308398</v>
      </c>
      <c r="Q7" s="44">
        <f>P7/1000</f>
        <v>0.011879302432308399</v>
      </c>
    </row>
    <row r="8" spans="1:17" s="12" customFormat="1" ht="16.5" customHeight="1">
      <c r="A8" s="71" t="s">
        <v>21</v>
      </c>
      <c r="B8" s="55">
        <v>305</v>
      </c>
      <c r="C8" s="14">
        <v>333.3032287198013</v>
      </c>
      <c r="D8" s="56">
        <v>126.7103183562881</v>
      </c>
      <c r="E8" s="56">
        <v>188.68819146534207</v>
      </c>
      <c r="F8" s="56">
        <v>214.85662677805374</v>
      </c>
      <c r="G8" s="56">
        <v>308.5120794761797</v>
      </c>
      <c r="H8" s="56">
        <v>247.91149243621584</v>
      </c>
      <c r="I8" s="56">
        <v>300.24836306163917</v>
      </c>
      <c r="J8" s="56">
        <v>420.0722510724769</v>
      </c>
      <c r="K8" s="56">
        <v>239.64777602167533</v>
      </c>
      <c r="L8" s="56">
        <v>242.40234815985548</v>
      </c>
      <c r="M8" s="56">
        <v>194.19733574170243</v>
      </c>
      <c r="N8" s="14">
        <v>177.66990291262135</v>
      </c>
      <c r="O8" s="40">
        <f>SUM(C8:N8)</f>
        <v>2994.219914201851</v>
      </c>
      <c r="P8" s="43">
        <f>O8/B8</f>
        <v>9.817114472792955</v>
      </c>
      <c r="Q8" s="44">
        <f>P8/1000</f>
        <v>0.009817114472792956</v>
      </c>
    </row>
    <row r="9" spans="1:17" s="12" customFormat="1" ht="16.5" customHeight="1">
      <c r="A9" s="71" t="s">
        <v>22</v>
      </c>
      <c r="B9" s="55">
        <v>294</v>
      </c>
      <c r="C9" s="14">
        <v>143.2875498449269</v>
      </c>
      <c r="D9" s="56">
        <v>139.37970757642887</v>
      </c>
      <c r="E9" s="56">
        <v>140.68232166592824</v>
      </c>
      <c r="F9" s="56">
        <v>174.55028799291094</v>
      </c>
      <c r="G9" s="56">
        <v>220.14178112538767</v>
      </c>
      <c r="H9" s="56">
        <v>118.53788214443952</v>
      </c>
      <c r="I9" s="56">
        <v>149.80062029242356</v>
      </c>
      <c r="J9" s="56">
        <v>230.56269384138236</v>
      </c>
      <c r="K9" s="56">
        <v>227.9574656623837</v>
      </c>
      <c r="L9" s="56">
        <v>108.11696942844483</v>
      </c>
      <c r="M9" s="56">
        <v>254.00974745237042</v>
      </c>
      <c r="N9" s="14">
        <v>135.4718653079309</v>
      </c>
      <c r="O9" s="40">
        <f>SUM(C9:N9)</f>
        <v>2042.4988923349579</v>
      </c>
      <c r="P9" s="43">
        <f>O9/B9</f>
        <v>6.947275143996455</v>
      </c>
      <c r="Q9" s="44">
        <f>P9/1000</f>
        <v>0.006947275143996455</v>
      </c>
    </row>
    <row r="10" spans="1:17" s="6" customFormat="1" ht="15" thickBot="1">
      <c r="A10" s="72" t="s">
        <v>23</v>
      </c>
      <c r="B10" s="22">
        <v>294</v>
      </c>
      <c r="C10" s="24">
        <v>182.93909973521625</v>
      </c>
      <c r="D10" s="17">
        <v>128.44660194174756</v>
      </c>
      <c r="E10" s="17">
        <v>452.80670785525155</v>
      </c>
      <c r="F10" s="17">
        <v>75.25154457193293</v>
      </c>
      <c r="G10" s="17">
        <v>156.9902912621359</v>
      </c>
      <c r="H10" s="17">
        <v>102.49779346866727</v>
      </c>
      <c r="I10" s="17">
        <v>189.4263018534863</v>
      </c>
      <c r="J10" s="17">
        <v>262.0829655781112</v>
      </c>
      <c r="K10" s="17">
        <v>124.55428067078553</v>
      </c>
      <c r="L10" s="17">
        <v>412.58605472197706</v>
      </c>
      <c r="M10" s="17">
        <v>277.6522506619594</v>
      </c>
      <c r="N10" s="24">
        <v>137.52868490732567</v>
      </c>
      <c r="O10" s="37">
        <f>SUM(C10:N10)</f>
        <v>2502.7625772285974</v>
      </c>
      <c r="P10" s="45">
        <f>O10/B10</f>
        <v>8.512797881729924</v>
      </c>
      <c r="Q10" s="46">
        <f>P10/1000</f>
        <v>0.008512797881729924</v>
      </c>
    </row>
    <row r="33" spans="2:14" ht="14.25">
      <c r="B33" s="91" t="s">
        <v>15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</sheetData>
  <sheetProtection/>
  <mergeCells count="7">
    <mergeCell ref="Q5:Q6"/>
    <mergeCell ref="B33:N33"/>
    <mergeCell ref="C2:P2"/>
    <mergeCell ref="P5:P6"/>
    <mergeCell ref="B5:B6"/>
    <mergeCell ref="C5:N5"/>
    <mergeCell ref="O5:O6"/>
  </mergeCells>
  <printOptions horizontalCentered="1"/>
  <pageMargins left="0.3937007874015748" right="0.3937007874015748" top="0.7874015748031497" bottom="0.5905511811023623" header="0.3937007874015748" footer="0.31496062992125984"/>
  <pageSetup horizontalDpi="600" verticalDpi="600" orientation="landscape" paperSize="9" r:id="rId3"/>
  <headerFooter>
    <oddHeader>&amp;L&amp;G</oddHeader>
  </headerFooter>
  <ignoredErrors>
    <ignoredError sqref="O10" formulaRange="1"/>
  </ignoredError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57421875" style="0" customWidth="1"/>
    <col min="2" max="2" width="9.00390625" style="0" bestFit="1" customWidth="1"/>
    <col min="3" max="14" width="8.28125" style="0" customWidth="1"/>
    <col min="15" max="15" width="12.28125" style="0" customWidth="1"/>
    <col min="16" max="16" width="12.421875" style="0" customWidth="1"/>
    <col min="17" max="17" width="13.57421875" style="0" customWidth="1"/>
  </cols>
  <sheetData>
    <row r="2" spans="3:14" ht="18">
      <c r="C2" s="90" t="s">
        <v>25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4" ht="15" thickBot="1"/>
    <row r="5" spans="1:17" ht="16.5" customHeight="1">
      <c r="A5" s="1"/>
      <c r="B5" s="105" t="s">
        <v>1</v>
      </c>
      <c r="C5" s="92" t="s">
        <v>16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107" t="s">
        <v>17</v>
      </c>
      <c r="P5" s="103" t="s">
        <v>0</v>
      </c>
      <c r="Q5" s="103" t="s">
        <v>18</v>
      </c>
    </row>
    <row r="6" spans="1:17" ht="16.5" customHeight="1" thickBot="1">
      <c r="A6" s="1"/>
      <c r="B6" s="106"/>
      <c r="C6" s="78" t="s">
        <v>2</v>
      </c>
      <c r="D6" s="79" t="s">
        <v>3</v>
      </c>
      <c r="E6" s="79" t="s">
        <v>4</v>
      </c>
      <c r="F6" s="79" t="s">
        <v>5</v>
      </c>
      <c r="G6" s="79" t="s">
        <v>6</v>
      </c>
      <c r="H6" s="79" t="s">
        <v>7</v>
      </c>
      <c r="I6" s="79" t="s">
        <v>8</v>
      </c>
      <c r="J6" s="79" t="s">
        <v>9</v>
      </c>
      <c r="K6" s="79" t="s">
        <v>10</v>
      </c>
      <c r="L6" s="79" t="s">
        <v>11</v>
      </c>
      <c r="M6" s="79" t="s">
        <v>12</v>
      </c>
      <c r="N6" s="80" t="s">
        <v>13</v>
      </c>
      <c r="O6" s="108"/>
      <c r="P6" s="104"/>
      <c r="Q6" s="104"/>
    </row>
    <row r="7" spans="1:17" s="12" customFormat="1" ht="16.5" customHeight="1">
      <c r="A7" s="16" t="s">
        <v>20</v>
      </c>
      <c r="B7" s="73">
        <v>307</v>
      </c>
      <c r="C7" s="82">
        <v>401.2755905511811</v>
      </c>
      <c r="D7" s="15">
        <v>0</v>
      </c>
      <c r="E7" s="15">
        <v>0</v>
      </c>
      <c r="F7" s="15">
        <v>383.8708661417323</v>
      </c>
      <c r="G7" s="15">
        <v>416.74645669291334</v>
      </c>
      <c r="H7" s="15">
        <v>0</v>
      </c>
      <c r="I7" s="15">
        <v>175.98110236220472</v>
      </c>
      <c r="J7" s="15">
        <v>0</v>
      </c>
      <c r="K7" s="15">
        <v>318.11968503937004</v>
      </c>
      <c r="L7" s="15">
        <v>0</v>
      </c>
      <c r="M7" s="15">
        <v>213.69133858267716</v>
      </c>
      <c r="N7" s="83">
        <v>408.04409448818893</v>
      </c>
      <c r="O7" s="76">
        <f>SUM(C7:N7)</f>
        <v>2317.7291338582677</v>
      </c>
      <c r="P7" s="47">
        <f>O7/B7</f>
        <v>7.5496062992125985</v>
      </c>
      <c r="Q7" s="48">
        <f>P7/1000</f>
        <v>0.007549606299212599</v>
      </c>
    </row>
    <row r="8" spans="1:17" s="12" customFormat="1" ht="16.5" customHeight="1">
      <c r="A8" s="71" t="s">
        <v>21</v>
      </c>
      <c r="B8" s="74">
        <v>305</v>
      </c>
      <c r="C8" s="84">
        <v>183.32295235129243</v>
      </c>
      <c r="D8" s="81">
        <v>300.1557147306135</v>
      </c>
      <c r="E8" s="81">
        <v>0</v>
      </c>
      <c r="F8" s="81">
        <v>376.14450327000935</v>
      </c>
      <c r="G8" s="81">
        <v>0</v>
      </c>
      <c r="H8" s="81">
        <v>355.24758642167546</v>
      </c>
      <c r="I8" s="81">
        <v>0</v>
      </c>
      <c r="J8" s="81">
        <v>0</v>
      </c>
      <c r="K8" s="81">
        <v>0</v>
      </c>
      <c r="L8" s="81">
        <v>318.20305200872</v>
      </c>
      <c r="M8" s="81">
        <v>0</v>
      </c>
      <c r="N8" s="85">
        <v>198.5207100591716</v>
      </c>
      <c r="O8" s="76">
        <f>SUM(C8:N8)</f>
        <v>1731.5945188414823</v>
      </c>
      <c r="P8" s="47">
        <f>O8/B8</f>
        <v>5.677359078168794</v>
      </c>
      <c r="Q8" s="48">
        <f>P8/1000</f>
        <v>0.005677359078168794</v>
      </c>
    </row>
    <row r="9" spans="1:17" s="12" customFormat="1" ht="16.5" customHeight="1">
      <c r="A9" s="71" t="s">
        <v>22</v>
      </c>
      <c r="B9" s="74">
        <v>294</v>
      </c>
      <c r="C9" s="84">
        <v>118.08676989115438</v>
      </c>
      <c r="D9" s="81">
        <v>349.7531810516633</v>
      </c>
      <c r="E9" s="81">
        <v>322.7104093208646</v>
      </c>
      <c r="F9" s="81">
        <v>0</v>
      </c>
      <c r="G9" s="81">
        <v>251.497777096428</v>
      </c>
      <c r="H9" s="81">
        <v>0</v>
      </c>
      <c r="I9" s="81">
        <v>0</v>
      </c>
      <c r="J9" s="81">
        <v>0</v>
      </c>
      <c r="K9" s="81">
        <v>227.15928253870916</v>
      </c>
      <c r="L9" s="81">
        <v>380.40165567990186</v>
      </c>
      <c r="M9" s="81">
        <v>222.65215391690938</v>
      </c>
      <c r="N9" s="85">
        <v>0</v>
      </c>
      <c r="O9" s="76">
        <f>SUM(C9:N9)</f>
        <v>1872.2612294956307</v>
      </c>
      <c r="P9" s="47">
        <f>O9/B9</f>
        <v>6.368235474474934</v>
      </c>
      <c r="Q9" s="48">
        <f>P9/1000</f>
        <v>0.006368235474474934</v>
      </c>
    </row>
    <row r="10" spans="1:17" s="4" customFormat="1" ht="15" thickBot="1">
      <c r="A10" s="72" t="s">
        <v>23</v>
      </c>
      <c r="B10" s="75">
        <v>294</v>
      </c>
      <c r="C10" s="86">
        <v>0</v>
      </c>
      <c r="D10" s="17">
        <v>0</v>
      </c>
      <c r="E10" s="17">
        <v>213.01063665793126</v>
      </c>
      <c r="F10" s="17">
        <v>0</v>
      </c>
      <c r="G10" s="17">
        <v>0</v>
      </c>
      <c r="H10" s="17">
        <v>235.67134268537075</v>
      </c>
      <c r="I10" s="17">
        <v>0</v>
      </c>
      <c r="J10" s="17">
        <v>0</v>
      </c>
      <c r="K10" s="17">
        <v>251.0806227840296</v>
      </c>
      <c r="L10" s="17">
        <v>372.5420070911053</v>
      </c>
      <c r="M10" s="17">
        <v>145.02851857561276</v>
      </c>
      <c r="N10" s="87">
        <v>318.1563126252505</v>
      </c>
      <c r="O10" s="77">
        <f>SUM(C10:N10)</f>
        <v>1535.4894404193</v>
      </c>
      <c r="P10" s="49">
        <f>O10/B10</f>
        <v>5.222753198705102</v>
      </c>
      <c r="Q10" s="50">
        <f>P10/1000</f>
        <v>0.005222753198705102</v>
      </c>
    </row>
    <row r="35" spans="2:13" ht="14.25">
      <c r="B35" s="91" t="s">
        <v>15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19"/>
    </row>
  </sheetData>
  <sheetProtection/>
  <mergeCells count="7">
    <mergeCell ref="Q5:Q6"/>
    <mergeCell ref="B35:L35"/>
    <mergeCell ref="P5:P6"/>
    <mergeCell ref="C2:N2"/>
    <mergeCell ref="C5:N5"/>
    <mergeCell ref="B5:B6"/>
    <mergeCell ref="O5:O6"/>
  </mergeCells>
  <printOptions horizontalCentered="1"/>
  <pageMargins left="0.3937007874015748" right="0.3937007874015748" top="0.7874015748031497" bottom="0.5905511811023623" header="0.3937007874015748" footer="0.31496062992125984"/>
  <pageSetup horizontalDpi="600" verticalDpi="600" orientation="landscape" paperSize="9" r:id="rId3"/>
  <headerFooter>
    <oddHeader>&amp;L&amp;G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00390625" style="0" bestFit="1" customWidth="1"/>
    <col min="2" max="2" width="9.00390625" style="0" bestFit="1" customWidth="1"/>
    <col min="3" max="14" width="9.421875" style="0" customWidth="1"/>
    <col min="15" max="15" width="12.00390625" style="0" customWidth="1"/>
    <col min="16" max="16" width="11.7109375" style="0" customWidth="1"/>
    <col min="17" max="17" width="11.57421875" style="0" customWidth="1"/>
  </cols>
  <sheetData>
    <row r="2" spans="3:14" ht="18">
      <c r="C2" s="90" t="s">
        <v>26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4" ht="15" thickBot="1"/>
    <row r="5" spans="2:17" ht="16.5" customHeight="1">
      <c r="B5" s="115" t="s">
        <v>1</v>
      </c>
      <c r="C5" s="117" t="s">
        <v>16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1" t="s">
        <v>17</v>
      </c>
      <c r="P5" s="113" t="s">
        <v>0</v>
      </c>
      <c r="Q5" s="109" t="s">
        <v>18</v>
      </c>
    </row>
    <row r="6" spans="2:17" ht="16.5" customHeight="1" thickBot="1">
      <c r="B6" s="116"/>
      <c r="C6" s="30" t="s">
        <v>2</v>
      </c>
      <c r="D6" s="31" t="s">
        <v>3</v>
      </c>
      <c r="E6" s="32" t="s">
        <v>4</v>
      </c>
      <c r="F6" s="32" t="s">
        <v>5</v>
      </c>
      <c r="G6" s="32" t="s">
        <v>6</v>
      </c>
      <c r="H6" s="32" t="s">
        <v>7</v>
      </c>
      <c r="I6" s="32" t="s">
        <v>8</v>
      </c>
      <c r="J6" s="32" t="s">
        <v>9</v>
      </c>
      <c r="K6" s="32" t="s">
        <v>10</v>
      </c>
      <c r="L6" s="32" t="s">
        <v>11</v>
      </c>
      <c r="M6" s="32" t="s">
        <v>12</v>
      </c>
      <c r="N6" s="31" t="s">
        <v>13</v>
      </c>
      <c r="O6" s="112"/>
      <c r="P6" s="114"/>
      <c r="Q6" s="110"/>
    </row>
    <row r="7" spans="1:17" ht="16.5" customHeight="1">
      <c r="A7" s="16" t="s">
        <v>20</v>
      </c>
      <c r="B7" s="58">
        <v>307</v>
      </c>
      <c r="C7" s="59">
        <v>227.14285714285717</v>
      </c>
      <c r="D7" s="59">
        <v>94.28571428571428</v>
      </c>
      <c r="E7" s="59">
        <v>287.14285714285717</v>
      </c>
      <c r="F7" s="59">
        <v>114.28571428571429</v>
      </c>
      <c r="G7" s="59">
        <v>264.2857142857143</v>
      </c>
      <c r="H7" s="59">
        <v>261.42857142857144</v>
      </c>
      <c r="I7" s="59">
        <v>247.14285714285714</v>
      </c>
      <c r="J7" s="59">
        <v>294.2857142857143</v>
      </c>
      <c r="K7" s="59">
        <v>275.7142857142857</v>
      </c>
      <c r="L7" s="59">
        <v>88.57142857142857</v>
      </c>
      <c r="M7" s="59">
        <v>137.14285714285714</v>
      </c>
      <c r="N7" s="60">
        <v>73.04347826086956</v>
      </c>
      <c r="O7" s="33">
        <f>SUM(C7:N7)</f>
        <v>2364.472049689441</v>
      </c>
      <c r="P7" s="35">
        <f>O7/B7</f>
        <v>7.701863354037267</v>
      </c>
      <c r="Q7" s="54">
        <f>P7/1000</f>
        <v>0.007701863354037267</v>
      </c>
    </row>
    <row r="8" spans="1:17" ht="16.5" customHeight="1">
      <c r="A8" s="71" t="s">
        <v>21</v>
      </c>
      <c r="B8" s="28">
        <v>305</v>
      </c>
      <c r="C8" s="51">
        <v>202.85714285714283</v>
      </c>
      <c r="D8" s="51">
        <v>117.14285714285714</v>
      </c>
      <c r="E8" s="51">
        <v>114.28571428571429</v>
      </c>
      <c r="F8" s="51">
        <v>180</v>
      </c>
      <c r="G8" s="51">
        <v>230</v>
      </c>
      <c r="H8" s="51">
        <v>214.28571428571428</v>
      </c>
      <c r="I8" s="51">
        <v>208.57142857142858</v>
      </c>
      <c r="J8" s="51">
        <v>387.14285714285717</v>
      </c>
      <c r="K8" s="51">
        <v>68.57142857142857</v>
      </c>
      <c r="L8" s="51">
        <v>304.2857142857143</v>
      </c>
      <c r="M8" s="51">
        <v>311.42857142857144</v>
      </c>
      <c r="N8" s="61">
        <v>131.42857142857144</v>
      </c>
      <c r="O8" s="33">
        <f>SUM(C8:N8)</f>
        <v>2470</v>
      </c>
      <c r="P8" s="35">
        <f>O8/B8</f>
        <v>8.098360655737705</v>
      </c>
      <c r="Q8" s="54">
        <f>P8/1000</f>
        <v>0.008098360655737706</v>
      </c>
    </row>
    <row r="9" spans="1:17" ht="16.5" customHeight="1">
      <c r="A9" s="71" t="s">
        <v>22</v>
      </c>
      <c r="B9" s="28">
        <v>294</v>
      </c>
      <c r="C9" s="51">
        <v>250</v>
      </c>
      <c r="D9" s="52">
        <v>145.71428571428572</v>
      </c>
      <c r="E9" s="53">
        <v>162.85714285714286</v>
      </c>
      <c r="F9" s="53">
        <v>140</v>
      </c>
      <c r="G9" s="53">
        <v>128.57142857142856</v>
      </c>
      <c r="H9" s="53">
        <v>94.28571428571428</v>
      </c>
      <c r="I9" s="53">
        <v>142.85714285714286</v>
      </c>
      <c r="J9" s="53">
        <v>140</v>
      </c>
      <c r="K9" s="53">
        <v>288.57142857142856</v>
      </c>
      <c r="L9" s="53">
        <v>102.85714285714286</v>
      </c>
      <c r="M9" s="53">
        <v>105.71428571428571</v>
      </c>
      <c r="N9" s="62">
        <v>171.42857142857142</v>
      </c>
      <c r="O9" s="33">
        <f>SUM(C9:N9)</f>
        <v>1872.8571428571427</v>
      </c>
      <c r="P9" s="35">
        <f>O9/B9</f>
        <v>6.370262390670553</v>
      </c>
      <c r="Q9" s="54">
        <f>P9/1000</f>
        <v>0.006370262390670553</v>
      </c>
    </row>
    <row r="10" spans="1:17" s="4" customFormat="1" ht="15" thickBot="1">
      <c r="A10" s="72" t="s">
        <v>23</v>
      </c>
      <c r="B10" s="29">
        <v>294</v>
      </c>
      <c r="C10" s="63">
        <v>326.47058823529414</v>
      </c>
      <c r="D10" s="64">
        <v>294.70588235294116</v>
      </c>
      <c r="E10" s="64">
        <v>471.42857142857144</v>
      </c>
      <c r="F10" s="64">
        <v>177.14285714285714</v>
      </c>
      <c r="G10" s="64">
        <v>122.85714285714286</v>
      </c>
      <c r="H10" s="64">
        <v>205.71428571428572</v>
      </c>
      <c r="I10" s="64">
        <v>174.28571428571428</v>
      </c>
      <c r="J10" s="64">
        <v>345.71428571428567</v>
      </c>
      <c r="K10" s="64">
        <v>160</v>
      </c>
      <c r="L10" s="65">
        <v>268.57142857142856</v>
      </c>
      <c r="M10" s="66">
        <v>275.7142857142857</v>
      </c>
      <c r="N10" s="67">
        <v>174.28571428571428</v>
      </c>
      <c r="O10" s="34">
        <f>SUM(C10:N10)</f>
        <v>2996.890756302521</v>
      </c>
      <c r="P10" s="57">
        <f>O10/B10</f>
        <v>10.193505973818098</v>
      </c>
      <c r="Q10" s="36">
        <f>P10/1000</f>
        <v>0.010193505973818098</v>
      </c>
    </row>
    <row r="13" ht="14.25">
      <c r="H13" s="10"/>
    </row>
    <row r="35" spans="2:10" ht="14.25">
      <c r="B35" s="91" t="s">
        <v>15</v>
      </c>
      <c r="C35" s="91"/>
      <c r="D35" s="91"/>
      <c r="E35" s="91"/>
      <c r="F35" s="91"/>
      <c r="G35" s="91"/>
      <c r="H35" s="91"/>
      <c r="I35" s="91"/>
      <c r="J35" s="91"/>
    </row>
  </sheetData>
  <sheetProtection/>
  <mergeCells count="7">
    <mergeCell ref="Q5:Q6"/>
    <mergeCell ref="B35:J35"/>
    <mergeCell ref="O5:O6"/>
    <mergeCell ref="P5:P6"/>
    <mergeCell ref="C2:N2"/>
    <mergeCell ref="B5:B6"/>
    <mergeCell ref="C5:N5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