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32" activeTab="0"/>
  </bookViews>
  <sheets>
    <sheet name="RSU" sheetId="1" r:id="rId1"/>
    <sheet name="CARTON" sheetId="2" r:id="rId2"/>
    <sheet name="VIDRIO" sheetId="3" r:id="rId3"/>
    <sheet name="ENVASES" sheetId="4" r:id="rId4"/>
  </sheets>
  <definedNames/>
  <calcPr fullCalcOnLoad="1"/>
</workbook>
</file>

<file path=xl/sharedStrings.xml><?xml version="1.0" encoding="utf-8"?>
<sst xmlns="http://schemas.openxmlformats.org/spreadsheetml/2006/main" count="92" uniqueCount="27">
  <si>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</si>
  <si>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</si>
  <si>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</si>
  <si>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</si>
  <si>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</si>
  <si>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</si>
  <si>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</si>
  <si>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</si>
  <si>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</si>
  <si>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</si>
  <si>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</si>
  <si>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</si>
  <si>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</si>
  <si>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</si>
  <si>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</si>
  <si>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</si>
  <si>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</si>
  <si>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</si>
  <si>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RATIO (Tn/HAB/AÑO)</t>
  </si>
  <si>
    <t>GUARO: RESUMEN DE KILOS ANUAL DE RECOGIDA EN RESIDUOS SÓLIDOS URBANOS</t>
  </si>
  <si>
    <t>2018</t>
  </si>
  <si>
    <t>2017</t>
  </si>
  <si>
    <t>2016</t>
  </si>
  <si>
    <t>2015</t>
  </si>
  <si>
    <t>GUARO: RESUMEN DE KILOS ANUAL DE RECOGIDA EN PAPEL / CARTÓN</t>
  </si>
  <si>
    <t>GUARO: RESUMEN DE KILOS ANUAL DE RECOGIDA EN VIDRIO</t>
  </si>
  <si>
    <t>GUARO: RESUMEN DE KILOS ANUAL DE RECOGIDA EN ENVASES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</si>
</sst>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i/>
      <u val="single"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86ED8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51" applyFont="1" applyFill="1" applyBorder="1">
      <alignment/>
      <protection/>
    </xf>
    <xf numFmtId="3" fontId="6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15" fillId="0" borderId="14" xfId="0" applyNumberFormat="1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6" fillId="18" borderId="16" xfId="0" applyFont="1" applyFill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0" fontId="6" fillId="18" borderId="1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3" fontId="20" fillId="0" borderId="19" xfId="51" applyNumberFormat="1" applyFont="1" applyFill="1" applyBorder="1" applyAlignment="1">
      <alignment horizontal="center" vertical="center"/>
      <protection/>
    </xf>
    <xf numFmtId="3" fontId="16" fillId="0" borderId="20" xfId="0" applyNumberFormat="1" applyFont="1" applyBorder="1" applyAlignment="1">
      <alignment horizontal="center" vertical="center"/>
    </xf>
    <xf numFmtId="3" fontId="6" fillId="34" borderId="21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/>
    </xf>
    <xf numFmtId="4" fontId="6" fillId="35" borderId="19" xfId="0" applyNumberFormat="1" applyFont="1" applyFill="1" applyBorder="1" applyAlignment="1">
      <alignment horizontal="center" vertical="center" wrapText="1"/>
    </xf>
    <xf numFmtId="164" fontId="21" fillId="35" borderId="20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1" fillId="36" borderId="15" xfId="0" applyNumberFormat="1" applyFont="1" applyFill="1" applyBorder="1" applyAlignment="1">
      <alignment horizontal="center" vertical="center"/>
    </xf>
    <xf numFmtId="164" fontId="21" fillId="36" borderId="20" xfId="0" applyNumberFormat="1" applyFont="1" applyFill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4" fontId="21" fillId="36" borderId="24" xfId="0" applyNumberFormat="1" applyFont="1" applyFill="1" applyBorder="1" applyAlignment="1">
      <alignment horizontal="center" vertical="center"/>
    </xf>
    <xf numFmtId="164" fontId="21" fillId="36" borderId="24" xfId="0" applyNumberFormat="1" applyFont="1" applyFill="1" applyBorder="1" applyAlignment="1">
      <alignment horizontal="center" vertical="center"/>
    </xf>
    <xf numFmtId="4" fontId="21" fillId="12" borderId="24" xfId="0" applyNumberFormat="1" applyFont="1" applyFill="1" applyBorder="1" applyAlignment="1">
      <alignment horizontal="center" vertical="center"/>
    </xf>
    <xf numFmtId="164" fontId="21" fillId="12" borderId="24" xfId="0" applyNumberFormat="1" applyFont="1" applyFill="1" applyBorder="1" applyAlignment="1">
      <alignment horizontal="center" vertical="center"/>
    </xf>
    <xf numFmtId="4" fontId="21" fillId="12" borderId="15" xfId="0" applyNumberFormat="1" applyFont="1" applyFill="1" applyBorder="1" applyAlignment="1">
      <alignment horizontal="center" vertical="center"/>
    </xf>
    <xf numFmtId="164" fontId="21" fillId="12" borderId="20" xfId="0" applyNumberFormat="1" applyFont="1" applyFill="1" applyBorder="1" applyAlignment="1">
      <alignment horizontal="center" vertical="center"/>
    </xf>
    <xf numFmtId="4" fontId="21" fillId="37" borderId="24" xfId="0" applyNumberFormat="1" applyFont="1" applyFill="1" applyBorder="1" applyAlignment="1">
      <alignment horizontal="center" vertical="center"/>
    </xf>
    <xf numFmtId="164" fontId="21" fillId="37" borderId="24" xfId="0" applyNumberFormat="1" applyFont="1" applyFill="1" applyBorder="1" applyAlignment="1">
      <alignment horizontal="center" vertical="center"/>
    </xf>
    <xf numFmtId="4" fontId="21" fillId="37" borderId="15" xfId="0" applyNumberFormat="1" applyFont="1" applyFill="1" applyBorder="1" applyAlignment="1">
      <alignment horizontal="center" vertical="center"/>
    </xf>
    <xf numFmtId="164" fontId="21" fillId="37" borderId="20" xfId="0" applyNumberFormat="1" applyFont="1" applyFill="1" applyBorder="1" applyAlignment="1">
      <alignment horizontal="center" vertical="center"/>
    </xf>
    <xf numFmtId="3" fontId="14" fillId="0" borderId="25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164" fontId="21" fillId="35" borderId="2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4" fontId="6" fillId="35" borderId="15" xfId="0" applyNumberFormat="1" applyFont="1" applyFill="1" applyBorder="1" applyAlignment="1">
      <alignment horizontal="center" vertical="center"/>
    </xf>
    <xf numFmtId="3" fontId="20" fillId="0" borderId="13" xfId="51" applyNumberFormat="1" applyFont="1" applyFill="1" applyBorder="1" applyAlignment="1">
      <alignment horizontal="center" vertical="center"/>
      <protection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 wrapText="1"/>
    </xf>
    <xf numFmtId="3" fontId="14" fillId="0" borderId="31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/>
    </xf>
    <xf numFmtId="3" fontId="14" fillId="0" borderId="16" xfId="51" applyNumberFormat="1" applyFont="1" applyFill="1" applyBorder="1" applyAlignment="1">
      <alignment horizontal="center"/>
      <protection/>
    </xf>
    <xf numFmtId="3" fontId="14" fillId="0" borderId="10" xfId="51" applyNumberFormat="1" applyFont="1" applyFill="1" applyBorder="1" applyAlignment="1">
      <alignment horizontal="center"/>
      <protection/>
    </xf>
    <xf numFmtId="3" fontId="5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33" xfId="0" applyNumberFormat="1" applyFont="1" applyFill="1" applyBorder="1" applyAlignment="1">
      <alignment horizontal="center" vertical="center" wrapText="1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34" xfId="0" applyNumberFormat="1" applyFont="1" applyFill="1" applyBorder="1" applyAlignment="1">
      <alignment horizontal="center" vertical="center"/>
    </xf>
    <xf numFmtId="3" fontId="17" fillId="0" borderId="35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/>
    </xf>
    <xf numFmtId="3" fontId="16" fillId="0" borderId="37" xfId="0" applyNumberFormat="1" applyFont="1" applyFill="1" applyBorder="1" applyAlignment="1">
      <alignment horizontal="center" vertical="center"/>
    </xf>
    <xf numFmtId="3" fontId="17" fillId="0" borderId="38" xfId="0" applyNumberFormat="1" applyFont="1" applyBorder="1" applyAlignment="1">
      <alignment horizontal="center" vertical="center"/>
    </xf>
    <xf numFmtId="3" fontId="18" fillId="0" borderId="34" xfId="0" applyNumberFormat="1" applyFont="1" applyBorder="1" applyAlignment="1">
      <alignment horizontal="center" vertical="center"/>
    </xf>
    <xf numFmtId="3" fontId="18" fillId="0" borderId="35" xfId="0" applyNumberFormat="1" applyFont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center" vertical="center"/>
    </xf>
    <xf numFmtId="3" fontId="15" fillId="0" borderId="41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5" fillId="0" borderId="42" xfId="0" applyNumberFormat="1" applyFont="1" applyBorder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/>
    </xf>
    <xf numFmtId="0" fontId="19" fillId="36" borderId="43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9" fillId="12" borderId="43" xfId="0" applyFont="1" applyFill="1" applyBorder="1" applyAlignment="1">
      <alignment horizontal="center" vertical="center" wrapText="1"/>
    </xf>
    <xf numFmtId="0" fontId="19" fillId="12" borderId="20" xfId="0" applyFont="1" applyFill="1" applyBorder="1" applyAlignment="1">
      <alignment horizontal="center" vertical="center" wrapText="1"/>
    </xf>
    <xf numFmtId="0" fontId="16" fillId="18" borderId="43" xfId="0" applyFont="1" applyFill="1" applyBorder="1" applyAlignment="1">
      <alignment horizontal="center" vertical="center"/>
    </xf>
    <xf numFmtId="0" fontId="16" fillId="18" borderId="20" xfId="0" applyFont="1" applyFill="1" applyBorder="1" applyAlignment="1">
      <alignment horizontal="center" vertical="center"/>
    </xf>
    <xf numFmtId="0" fontId="18" fillId="18" borderId="43" xfId="0" applyFont="1" applyFill="1" applyBorder="1" applyAlignment="1">
      <alignment horizontal="center" vertical="center" wrapText="1"/>
    </xf>
    <xf numFmtId="0" fontId="18" fillId="18" borderId="20" xfId="0" applyFont="1" applyFill="1" applyBorder="1" applyAlignment="1">
      <alignment horizontal="center" vertical="center" wrapText="1"/>
    </xf>
    <xf numFmtId="0" fontId="19" fillId="37" borderId="43" xfId="0" applyFont="1" applyFill="1" applyBorder="1" applyAlignment="1">
      <alignment horizontal="center" vertical="center" wrapText="1"/>
    </xf>
    <xf numFmtId="0" fontId="19" fillId="37" borderId="20" xfId="0" applyFont="1" applyFill="1" applyBorder="1" applyAlignment="1">
      <alignment horizontal="center" vertical="center" wrapText="1"/>
    </xf>
    <xf numFmtId="0" fontId="16" fillId="37" borderId="43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/>
    </xf>
    <xf numFmtId="0" fontId="18" fillId="37" borderId="43" xfId="0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 wrapText="1"/>
    </xf>
    <xf numFmtId="0" fontId="18" fillId="35" borderId="43" xfId="0" applyFont="1" applyFill="1" applyBorder="1" applyAlignment="1">
      <alignment horizontal="center" vertical="center" wrapText="1"/>
    </xf>
    <xf numFmtId="0" fontId="18" fillId="35" borderId="24" xfId="0" applyFont="1" applyFill="1" applyBorder="1" applyAlignment="1">
      <alignment horizontal="center" vertical="center" wrapText="1"/>
    </xf>
    <xf numFmtId="3" fontId="5" fillId="34" borderId="43" xfId="0" applyNumberFormat="1" applyFont="1" applyFill="1" applyBorder="1" applyAlignment="1">
      <alignment horizontal="center" vertical="center" wrapText="1"/>
    </xf>
    <xf numFmtId="3" fontId="5" fillId="34" borderId="44" xfId="0" applyNumberFormat="1" applyFont="1" applyFill="1" applyBorder="1" applyAlignment="1">
      <alignment horizontal="center" vertical="center" wrapText="1"/>
    </xf>
    <xf numFmtId="3" fontId="5" fillId="35" borderId="43" xfId="0" applyNumberFormat="1" applyFont="1" applyFill="1" applyBorder="1" applyAlignment="1">
      <alignment horizontal="center" vertical="center" wrapText="1"/>
    </xf>
    <xf numFmtId="3" fontId="5" fillId="35" borderId="44" xfId="0" applyNumberFormat="1" applyFont="1" applyFill="1" applyBorder="1" applyAlignment="1">
      <alignment horizontal="center" vertical="center" wrapText="1"/>
    </xf>
    <xf numFmtId="3" fontId="20" fillId="34" borderId="43" xfId="51" applyNumberFormat="1" applyFont="1" applyFill="1" applyBorder="1" applyAlignment="1">
      <alignment horizontal="center" vertical="center"/>
      <protection/>
    </xf>
    <xf numFmtId="3" fontId="20" fillId="34" borderId="44" xfId="51" applyNumberFormat="1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525"/>
          <c:w val="0.9765"/>
          <c:h val="0.82575"/>
        </c:manualLayout>
      </c:layout>
      <c:lineChart>
        <c:grouping val="standard"/>
        <c:varyColors val="0"/>
        <c:ser>
          <c:idx val="3"/>
          <c:order val="0"/>
          <c:tx>
            <c:strRef>
              <c:f>RSU!$A$7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RSU!$C$7:$N$7</c:f>
              <c:numCache/>
            </c:numRef>
          </c:val>
          <c:smooth val="0"/>
        </c:ser>
        <c:ser>
          <c:idx val="2"/>
          <c:order val="1"/>
          <c:tx>
            <c:strRef>
              <c:f>RSU!$A$8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RSU!$C$8:$N$8</c:f>
              <c:numCache/>
            </c:numRef>
          </c:val>
          <c:smooth val="0"/>
        </c:ser>
        <c:ser>
          <c:idx val="1"/>
          <c:order val="2"/>
          <c:tx>
            <c:strRef>
              <c:f>RSU!$A$9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RSU!$C$9:$N$9</c:f>
              <c:numCache/>
            </c:numRef>
          </c:val>
          <c:smooth val="0"/>
        </c:ser>
        <c:ser>
          <c:idx val="0"/>
          <c:order val="3"/>
          <c:tx>
            <c:strRef>
              <c:f>RSU!$A$10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RSU!$C$10:$N$10</c:f>
              <c:numCache/>
            </c:numRef>
          </c:val>
          <c:smooth val="0"/>
        </c:ser>
        <c:marker val="1"/>
        <c:axId val="8337186"/>
        <c:axId val="7925811"/>
      </c:lineChart>
      <c:catAx>
        <c:axId val="8337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925811"/>
        <c:crossesAt val="0"/>
        <c:auto val="1"/>
        <c:lblOffset val="100"/>
        <c:tickLblSkip val="1"/>
        <c:noMultiLvlLbl val="0"/>
      </c:catAx>
      <c:valAx>
        <c:axId val="79258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337186"/>
        <c:crossesAt val="1"/>
        <c:crossBetween val="between"/>
        <c:dispUnits/>
      </c:valAx>
      <c:spPr>
        <a:gradFill rotWithShape="1">
          <a:gsLst>
            <a:gs pos="0">
              <a:srgbClr val="7F7F7F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4"/>
          <c:y val="0.84125"/>
          <c:w val="0.636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375"/>
          <c:w val="0.987"/>
          <c:h val="0.9215"/>
        </c:manualLayout>
      </c:layout>
      <c:lineChart>
        <c:grouping val="standard"/>
        <c:varyColors val="0"/>
        <c:ser>
          <c:idx val="3"/>
          <c:order val="0"/>
          <c:tx>
            <c:strRef>
              <c:f>CARTON!$A$7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CARTON!$C$7:$N$7</c:f>
              <c:numCache/>
            </c:numRef>
          </c:val>
          <c:smooth val="0"/>
        </c:ser>
        <c:ser>
          <c:idx val="0"/>
          <c:order val="1"/>
          <c:tx>
            <c:strRef>
              <c:f>CARTON!$A$8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CARTON!$C$8:$N$8</c:f>
              <c:numCache/>
            </c:numRef>
          </c:val>
          <c:smooth val="0"/>
        </c:ser>
        <c:ser>
          <c:idx val="1"/>
          <c:order val="2"/>
          <c:tx>
            <c:strRef>
              <c:f>CARTON!$A$9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CARTON!$C$9:$N$9</c:f>
              <c:numCache/>
            </c:numRef>
          </c:val>
          <c:smooth val="0"/>
        </c:ser>
        <c:ser>
          <c:idx val="2"/>
          <c:order val="3"/>
          <c:tx>
            <c:strRef>
              <c:f>CARTON!$A$10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CARTON!$C$10:$N$10</c:f>
              <c:numCache/>
            </c:numRef>
          </c:val>
          <c:smooth val="0"/>
        </c:ser>
        <c:marker val="1"/>
        <c:axId val="4223436"/>
        <c:axId val="38010925"/>
      </c:lineChart>
      <c:catAx>
        <c:axId val="422343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010925"/>
        <c:crosses val="autoZero"/>
        <c:auto val="1"/>
        <c:lblOffset val="100"/>
        <c:tickLblSkip val="1"/>
        <c:noMultiLvlLbl val="0"/>
      </c:catAx>
      <c:valAx>
        <c:axId val="380109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23436"/>
        <c:crossesAt val="1"/>
        <c:crossBetween val="between"/>
        <c:dispUnits/>
      </c:valAx>
      <c:spPr>
        <a:gradFill rotWithShape="1">
          <a:gsLst>
            <a:gs pos="0">
              <a:srgbClr val="00B0F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7"/>
          <c:y val="0.92725"/>
          <c:w val="0.5107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225"/>
          <c:w val="0.9815"/>
          <c:h val="0.8275"/>
        </c:manualLayout>
      </c:layout>
      <c:lineChart>
        <c:grouping val="standard"/>
        <c:varyColors val="0"/>
        <c:ser>
          <c:idx val="3"/>
          <c:order val="0"/>
          <c:tx>
            <c:strRef>
              <c:f>VIDRIO!$A$7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VIDRIO!$C$7:$N$7</c:f>
              <c:numCache/>
            </c:numRef>
          </c:val>
          <c:smooth val="0"/>
        </c:ser>
        <c:ser>
          <c:idx val="0"/>
          <c:order val="1"/>
          <c:tx>
            <c:strRef>
              <c:f>VIDRIO!$A$8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VIDRIO!$C$8:$N$8</c:f>
              <c:numCache/>
            </c:numRef>
          </c:val>
          <c:smooth val="0"/>
        </c:ser>
        <c:ser>
          <c:idx val="1"/>
          <c:order val="2"/>
          <c:tx>
            <c:strRef>
              <c:f>VIDRIO!$A$9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VIDRIO!$C$9:$N$9</c:f>
              <c:numCache/>
            </c:numRef>
          </c:val>
          <c:smooth val="0"/>
        </c:ser>
        <c:ser>
          <c:idx val="2"/>
          <c:order val="3"/>
          <c:tx>
            <c:strRef>
              <c:f>VIDRIO!$A$10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VIDRIO!$C$10:$N$10</c:f>
              <c:numCache/>
            </c:numRef>
          </c:val>
          <c:smooth val="0"/>
        </c:ser>
        <c:marker val="1"/>
        <c:axId val="6554006"/>
        <c:axId val="58986055"/>
      </c:lineChart>
      <c:catAx>
        <c:axId val="6554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986055"/>
        <c:crossesAt val="0"/>
        <c:auto val="1"/>
        <c:lblOffset val="100"/>
        <c:tickLblSkip val="1"/>
        <c:noMultiLvlLbl val="0"/>
      </c:catAx>
      <c:valAx>
        <c:axId val="589860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54006"/>
        <c:crossesAt val="1"/>
        <c:crossBetween val="between"/>
        <c:dispUnits/>
      </c:valAx>
      <c:spPr>
        <a:gradFill rotWithShape="1">
          <a:gsLst>
            <a:gs pos="0">
              <a:srgbClr val="00B05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3175"/>
          <c:y val="0.86825"/>
          <c:w val="0.6145"/>
          <c:h val="0.13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0925"/>
          <c:w val="0.97925"/>
          <c:h val="0.82175"/>
        </c:manualLayout>
      </c:layout>
      <c:lineChart>
        <c:grouping val="standard"/>
        <c:varyColors val="0"/>
        <c:ser>
          <c:idx val="3"/>
          <c:order val="0"/>
          <c:tx>
            <c:strRef>
              <c:f>ENVASES!$A$7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ENVASES!$C$7:$N$7</c:f>
              <c:numCache/>
            </c:numRef>
          </c:val>
          <c:smooth val="0"/>
        </c:ser>
        <c:ser>
          <c:idx val="1"/>
          <c:order val="1"/>
          <c:tx>
            <c:strRef>
              <c:f>ENVASES!$A$8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ENVASES!$C$8:$N$8</c:f>
              <c:numCache/>
            </c:numRef>
          </c:val>
          <c:smooth val="0"/>
        </c:ser>
        <c:ser>
          <c:idx val="0"/>
          <c:order val="2"/>
          <c:tx>
            <c:strRef>
              <c:f>ENVASES!$A$9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ENVASES!$C$9:$N$9</c:f>
              <c:numCache/>
            </c:numRef>
          </c:val>
          <c:smooth val="0"/>
        </c:ser>
        <c:ser>
          <c:idx val="2"/>
          <c:order val="3"/>
          <c:tx>
            <c:strRef>
              <c:f>ENVASES!$A$10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ENVASES!$C$10:$N$10</c:f>
              <c:numCache/>
            </c:numRef>
          </c:val>
          <c:smooth val="0"/>
        </c:ser>
        <c:marker val="1"/>
        <c:axId val="61112448"/>
        <c:axId val="13141121"/>
      </c:lineChart>
      <c:catAx>
        <c:axId val="61112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141121"/>
        <c:crossesAt val="0"/>
        <c:auto val="1"/>
        <c:lblOffset val="100"/>
        <c:tickLblSkip val="1"/>
        <c:noMultiLvlLbl val="0"/>
      </c:catAx>
      <c:valAx>
        <c:axId val="131411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112448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2275"/>
          <c:y val="0.8685"/>
          <c:w val="0.7667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28575</xdr:rowOff>
    </xdr:from>
    <xdr:to>
      <xdr:col>16</xdr:col>
      <xdr:colOff>0</xdr:colOff>
      <xdr:row>31</xdr:row>
      <xdr:rowOff>114300</xdr:rowOff>
    </xdr:to>
    <xdr:graphicFrame>
      <xdr:nvGraphicFramePr>
        <xdr:cNvPr id="1" name="2 Gráfico"/>
        <xdr:cNvGraphicFramePr/>
      </xdr:nvGraphicFramePr>
      <xdr:xfrm>
        <a:off x="542925" y="2247900"/>
        <a:ext cx="89820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57150</xdr:rowOff>
    </xdr:from>
    <xdr:to>
      <xdr:col>16</xdr:col>
      <xdr:colOff>0</xdr:colOff>
      <xdr:row>30</xdr:row>
      <xdr:rowOff>133350</xdr:rowOff>
    </xdr:to>
    <xdr:graphicFrame>
      <xdr:nvGraphicFramePr>
        <xdr:cNvPr id="1" name="3 Gráfico"/>
        <xdr:cNvGraphicFramePr/>
      </xdr:nvGraphicFramePr>
      <xdr:xfrm>
        <a:off x="542925" y="2343150"/>
        <a:ext cx="94583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16</xdr:col>
      <xdr:colOff>0</xdr:colOff>
      <xdr:row>32</xdr:row>
      <xdr:rowOff>19050</xdr:rowOff>
    </xdr:to>
    <xdr:graphicFrame>
      <xdr:nvGraphicFramePr>
        <xdr:cNvPr id="1" name="2 Gráfico"/>
        <xdr:cNvGraphicFramePr/>
      </xdr:nvGraphicFramePr>
      <xdr:xfrm>
        <a:off x="571500" y="2228850"/>
        <a:ext cx="88773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16</xdr:col>
      <xdr:colOff>19050</xdr:colOff>
      <xdr:row>32</xdr:row>
      <xdr:rowOff>95250</xdr:rowOff>
    </xdr:to>
    <xdr:graphicFrame>
      <xdr:nvGraphicFramePr>
        <xdr:cNvPr id="1" name="2 Gráfico"/>
        <xdr:cNvGraphicFramePr/>
      </xdr:nvGraphicFramePr>
      <xdr:xfrm>
        <a:off x="533400" y="2419350"/>
        <a:ext cx="97440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8.00390625" style="2" bestFit="1" customWidth="1"/>
    <col min="2" max="2" width="9.421875" style="2" bestFit="1" customWidth="1"/>
    <col min="3" max="3" width="8.28125" style="1" customWidth="1"/>
    <col min="4" max="4" width="8.28125" style="0" customWidth="1"/>
    <col min="5" max="5" width="8.28125" style="3" customWidth="1"/>
    <col min="6" max="7" width="8.28125" style="0" customWidth="1"/>
    <col min="8" max="8" width="8.28125" style="3" customWidth="1"/>
    <col min="9" max="10" width="8.28125" style="0" customWidth="1"/>
    <col min="11" max="11" width="8.28125" style="3" customWidth="1"/>
    <col min="12" max="13" width="8.28125" style="0" customWidth="1"/>
    <col min="14" max="14" width="8.28125" style="3" customWidth="1"/>
    <col min="15" max="15" width="12.140625" style="0" customWidth="1"/>
    <col min="16" max="16" width="13.8515625" style="0" customWidth="1"/>
    <col min="17" max="17" width="14.00390625" style="0" customWidth="1"/>
  </cols>
  <sheetData>
    <row r="2" spans="3:15" ht="18">
      <c r="C2" s="90" t="s">
        <v>19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3:17" ht="14.25">
      <c r="C3" s="9"/>
      <c r="P3" s="7"/>
      <c r="Q3" s="8"/>
    </row>
    <row r="4" ht="15" thickBot="1">
      <c r="C4" s="11"/>
    </row>
    <row r="5" spans="2:17" s="1" customFormat="1" ht="16.5" customHeight="1">
      <c r="B5" s="93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5" t="s">
        <v>17</v>
      </c>
      <c r="P5" s="88" t="s">
        <v>0</v>
      </c>
      <c r="Q5" s="88" t="s">
        <v>18</v>
      </c>
    </row>
    <row r="6" spans="2:17" s="1" customFormat="1" ht="16.5" customHeight="1" thickBot="1">
      <c r="B6" s="94"/>
      <c r="C6" s="26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27" t="s">
        <v>13</v>
      </c>
      <c r="O6" s="96"/>
      <c r="P6" s="89"/>
      <c r="Q6" s="89"/>
    </row>
    <row r="7" spans="1:17" s="1" customFormat="1" ht="16.5" customHeight="1">
      <c r="A7" s="16" t="s">
        <v>20</v>
      </c>
      <c r="B7" s="68">
        <v>2087</v>
      </c>
      <c r="C7" s="14">
        <v>83890.82677165355</v>
      </c>
      <c r="D7" s="56">
        <v>73417.67857142857</v>
      </c>
      <c r="E7" s="56">
        <v>87705.64679415073</v>
      </c>
      <c r="F7" s="56">
        <v>78391.61698537682</v>
      </c>
      <c r="G7" s="56">
        <v>82109.5992688414</v>
      </c>
      <c r="H7" s="56">
        <v>80398.79921259843</v>
      </c>
      <c r="I7" s="56">
        <v>82447.06411698538</v>
      </c>
      <c r="J7" s="56">
        <v>78060.02109111361</v>
      </c>
      <c r="K7" s="56">
        <v>81643.01743532058</v>
      </c>
      <c r="L7" s="56">
        <v>78755.49212598425</v>
      </c>
      <c r="M7" s="56">
        <v>69291.80399325084</v>
      </c>
      <c r="N7" s="56">
        <v>69109.86642294713</v>
      </c>
      <c r="O7" s="40">
        <f>SUM(C7:N7)</f>
        <v>945221.4327896512</v>
      </c>
      <c r="P7" s="41">
        <f>O7/B7</f>
        <v>452.90916760404946</v>
      </c>
      <c r="Q7" s="42">
        <f>P7/1000</f>
        <v>0.4529091676040495</v>
      </c>
    </row>
    <row r="8" spans="1:17" s="1" customFormat="1" ht="16.5" customHeight="1">
      <c r="A8" s="71" t="s">
        <v>21</v>
      </c>
      <c r="B8" s="69">
        <v>2047</v>
      </c>
      <c r="C8" s="14">
        <v>72187.36752136752</v>
      </c>
      <c r="D8" s="56">
        <v>62658.61168091168</v>
      </c>
      <c r="E8" s="56">
        <v>82404.8717948718</v>
      </c>
      <c r="F8" s="56">
        <v>88496.30056980057</v>
      </c>
      <c r="G8" s="56">
        <v>100250.51282051283</v>
      </c>
      <c r="H8" s="56">
        <v>103411.4074074074</v>
      </c>
      <c r="I8" s="56">
        <v>93817.91737891738</v>
      </c>
      <c r="J8" s="56">
        <v>85746.55555555556</v>
      </c>
      <c r="K8" s="56">
        <v>72166.95584045583</v>
      </c>
      <c r="L8" s="56">
        <v>81967.47863247863</v>
      </c>
      <c r="M8" s="56">
        <v>84626.82905982906</v>
      </c>
      <c r="N8" s="56">
        <v>63247.05128205128</v>
      </c>
      <c r="O8" s="40">
        <f>SUM(C8:N8)</f>
        <v>990981.8595441596</v>
      </c>
      <c r="P8" s="41">
        <f>O8/B8</f>
        <v>484.11424501424506</v>
      </c>
      <c r="Q8" s="42">
        <f>P8/1000</f>
        <v>0.48411424501424505</v>
      </c>
    </row>
    <row r="9" spans="1:17" s="1" customFormat="1" ht="16.5" customHeight="1">
      <c r="A9" s="71" t="s">
        <v>22</v>
      </c>
      <c r="B9" s="69">
        <v>2060</v>
      </c>
      <c r="C9" s="14">
        <v>70822.92288027269</v>
      </c>
      <c r="D9" s="56">
        <v>67961.56795909672</v>
      </c>
      <c r="E9" s="56">
        <v>72054.65132793637</v>
      </c>
      <c r="F9" s="56">
        <v>75015.48075557449</v>
      </c>
      <c r="G9" s="56">
        <v>85273.05780428916</v>
      </c>
      <c r="H9" s="56">
        <v>78368.35676750462</v>
      </c>
      <c r="I9" s="56">
        <v>87970.57236188042</v>
      </c>
      <c r="J9" s="56">
        <v>89351.51256923733</v>
      </c>
      <c r="K9" s="56">
        <v>81416.95781849169</v>
      </c>
      <c r="L9" s="56">
        <v>76150.66041755432</v>
      </c>
      <c r="M9" s="56">
        <v>73154.72234057663</v>
      </c>
      <c r="N9" s="56">
        <v>73628.68910666098</v>
      </c>
      <c r="O9" s="40">
        <f>SUM(C9:N9)</f>
        <v>931169.1521090755</v>
      </c>
      <c r="P9" s="41">
        <f>O9/B9</f>
        <v>452.023860247124</v>
      </c>
      <c r="Q9" s="42">
        <f>P9/1000</f>
        <v>0.452023860247124</v>
      </c>
    </row>
    <row r="10" spans="1:17" s="5" customFormat="1" ht="15" thickBot="1">
      <c r="A10" s="72" t="s">
        <v>23</v>
      </c>
      <c r="B10" s="70">
        <v>2143</v>
      </c>
      <c r="C10" s="24">
        <v>67394.48663853727</v>
      </c>
      <c r="D10" s="17">
        <v>58304.06751054852</v>
      </c>
      <c r="E10" s="17">
        <v>84761.52742616033</v>
      </c>
      <c r="F10" s="17">
        <v>77799.03797468354</v>
      </c>
      <c r="G10" s="17">
        <v>85412.56540084389</v>
      </c>
      <c r="H10" s="17">
        <v>80529.7805907173</v>
      </c>
      <c r="I10" s="17">
        <v>86063.60337552743</v>
      </c>
      <c r="J10" s="17">
        <v>92314.7735583685</v>
      </c>
      <c r="K10" s="17">
        <v>83260.52320675105</v>
      </c>
      <c r="L10" s="17">
        <v>80204.26160337553</v>
      </c>
      <c r="M10" s="17">
        <v>70601.45147679326</v>
      </c>
      <c r="N10" s="24">
        <v>68322.81856540084</v>
      </c>
      <c r="O10" s="37">
        <f>SUM(C10:N10)</f>
        <v>934968.8973277076</v>
      </c>
      <c r="P10" s="38">
        <f>O10/B10</f>
        <v>436.2897327707455</v>
      </c>
      <c r="Q10" s="39">
        <f>P10/1000</f>
        <v>0.4362897327707455</v>
      </c>
    </row>
    <row r="24" ht="15.75" customHeight="1"/>
    <row r="34" spans="2:13" ht="14.25">
      <c r="B34" s="91" t="s">
        <v>14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</sheetData>
  <sheetProtection/>
  <mergeCells count="7">
    <mergeCell ref="Q5:Q6"/>
    <mergeCell ref="C2:O2"/>
    <mergeCell ref="B34:M34"/>
    <mergeCell ref="C5:N5"/>
    <mergeCell ref="B5:B6"/>
    <mergeCell ref="O5:O6"/>
    <mergeCell ref="P5:P6"/>
  </mergeCells>
  <printOptions horizontalCentered="1"/>
  <pageMargins left="0.1968503937007874" right="0.1968503937007874" top="0.5905511811023623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3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8.8515625" style="0" customWidth="1"/>
    <col min="15" max="15" width="13.140625" style="0" customWidth="1"/>
    <col min="16" max="16" width="13.57421875" style="0" customWidth="1"/>
    <col min="17" max="17" width="14.57421875" style="0" customWidth="1"/>
  </cols>
  <sheetData>
    <row r="2" spans="3:16" ht="18">
      <c r="C2" s="90" t="s">
        <v>24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ht="17.25" customHeight="1"/>
    <row r="4" ht="17.25" customHeight="1" thickBot="1"/>
    <row r="5" spans="1:17" ht="16.5" customHeight="1">
      <c r="A5" s="1"/>
      <c r="B5" s="99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1" t="s">
        <v>17</v>
      </c>
      <c r="P5" s="97" t="s">
        <v>0</v>
      </c>
      <c r="Q5" s="97" t="s">
        <v>18</v>
      </c>
    </row>
    <row r="6" spans="1:17" ht="16.5" customHeight="1" thickBot="1">
      <c r="A6" s="1"/>
      <c r="B6" s="100"/>
      <c r="C6" s="23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25" t="s">
        <v>13</v>
      </c>
      <c r="O6" s="102"/>
      <c r="P6" s="98"/>
      <c r="Q6" s="98"/>
    </row>
    <row r="7" spans="1:17" s="12" customFormat="1" ht="16.5" customHeight="1">
      <c r="A7" s="16" t="s">
        <v>20</v>
      </c>
      <c r="B7" s="21">
        <v>2087</v>
      </c>
      <c r="C7" s="20">
        <v>553.2162183358167</v>
      </c>
      <c r="D7" s="15">
        <v>641.5998745196455</v>
      </c>
      <c r="E7" s="15">
        <v>910.0243118186809</v>
      </c>
      <c r="F7" s="15">
        <v>982.0406242647636</v>
      </c>
      <c r="G7" s="15">
        <v>752.8978119363187</v>
      </c>
      <c r="H7" s="15">
        <v>608.8651870441535</v>
      </c>
      <c r="I7" s="15">
        <v>946.0324680417223</v>
      </c>
      <c r="J7" s="15">
        <v>752.8978119363187</v>
      </c>
      <c r="K7" s="15">
        <v>1237.371186573602</v>
      </c>
      <c r="L7" s="15">
        <v>1512.342561367736</v>
      </c>
      <c r="M7" s="15">
        <v>883.8365618382873</v>
      </c>
      <c r="N7" s="20">
        <v>618.685593286801</v>
      </c>
      <c r="O7" s="40">
        <f>SUM(C7:N7)</f>
        <v>10399.810210963844</v>
      </c>
      <c r="P7" s="43">
        <f>O7/B7</f>
        <v>4.98313857736648</v>
      </c>
      <c r="Q7" s="44">
        <f>P7/1000</f>
        <v>0.00498313857736648</v>
      </c>
    </row>
    <row r="8" spans="1:17" s="12" customFormat="1" ht="16.5" customHeight="1">
      <c r="A8" s="71" t="s">
        <v>21</v>
      </c>
      <c r="B8" s="55">
        <v>2047</v>
      </c>
      <c r="C8" s="14">
        <v>553.9831641884981</v>
      </c>
      <c r="D8" s="56">
        <v>1980.8118952088741</v>
      </c>
      <c r="E8" s="56">
        <v>1223.916292974589</v>
      </c>
      <c r="F8" s="56">
        <v>834.1955786326804</v>
      </c>
      <c r="G8" s="56">
        <v>1162.7204783258594</v>
      </c>
      <c r="H8" s="56">
        <v>2318.9992919518527</v>
      </c>
      <c r="I8" s="56">
        <v>1182.0454724254582</v>
      </c>
      <c r="J8" s="56">
        <v>582.9706553378963</v>
      </c>
      <c r="K8" s="56">
        <v>1655.507827865628</v>
      </c>
      <c r="L8" s="56">
        <v>908.2747226811423</v>
      </c>
      <c r="M8" s="56">
        <v>718.2456140350877</v>
      </c>
      <c r="N8" s="14">
        <v>843.8580756824797</v>
      </c>
      <c r="O8" s="40">
        <f>SUM(C8:N8)</f>
        <v>13965.529069310045</v>
      </c>
      <c r="P8" s="43">
        <f>O8/B8</f>
        <v>6.822437259066949</v>
      </c>
      <c r="Q8" s="44">
        <f>P8/1000</f>
        <v>0.006822437259066949</v>
      </c>
    </row>
    <row r="9" spans="1:17" s="12" customFormat="1" ht="16.5" customHeight="1">
      <c r="A9" s="71" t="s">
        <v>22</v>
      </c>
      <c r="B9" s="55">
        <v>2060</v>
      </c>
      <c r="C9" s="14">
        <v>269.6211251435132</v>
      </c>
      <c r="D9" s="56">
        <v>586.5442020665902</v>
      </c>
      <c r="E9" s="56">
        <v>1196.7393800229622</v>
      </c>
      <c r="F9" s="56">
        <v>742.6406429391503</v>
      </c>
      <c r="G9" s="56">
        <v>1442.7095292766935</v>
      </c>
      <c r="H9" s="56">
        <v>771.0218140068887</v>
      </c>
      <c r="I9" s="56">
        <v>1168.3582089552237</v>
      </c>
      <c r="J9" s="56">
        <v>1026.4523536165327</v>
      </c>
      <c r="K9" s="56">
        <v>1286.6130884041331</v>
      </c>
      <c r="L9" s="56">
        <v>766.2916188289322</v>
      </c>
      <c r="M9" s="56">
        <v>1059.5637198622273</v>
      </c>
      <c r="N9" s="14">
        <v>491.94029850746267</v>
      </c>
      <c r="O9" s="40">
        <f>SUM(C9:N9)</f>
        <v>10808.49598163031</v>
      </c>
      <c r="P9" s="43">
        <f>O9/B9</f>
        <v>5.246842709529277</v>
      </c>
      <c r="Q9" s="44">
        <f>P9/1000</f>
        <v>0.005246842709529277</v>
      </c>
    </row>
    <row r="10" spans="1:17" s="6" customFormat="1" ht="15" thickBot="1">
      <c r="A10" s="72" t="s">
        <v>23</v>
      </c>
      <c r="B10" s="22">
        <v>2143</v>
      </c>
      <c r="C10" s="24">
        <v>236.76888387824127</v>
      </c>
      <c r="D10" s="17">
        <v>1034.0518602029313</v>
      </c>
      <c r="E10" s="17">
        <v>623.3303269447576</v>
      </c>
      <c r="F10" s="17">
        <v>831.1071025930102</v>
      </c>
      <c r="G10" s="17">
        <v>724.8027057497181</v>
      </c>
      <c r="H10" s="17">
        <v>777.9549041713642</v>
      </c>
      <c r="I10" s="17">
        <v>246.43291995490418</v>
      </c>
      <c r="J10" s="17">
        <v>251.2649379932356</v>
      </c>
      <c r="K10" s="17">
        <v>463.87373167981957</v>
      </c>
      <c r="L10" s="17">
        <v>676.4825253664036</v>
      </c>
      <c r="M10" s="17">
        <v>671.6505073280722</v>
      </c>
      <c r="N10" s="24">
        <v>251.2649379932356</v>
      </c>
      <c r="O10" s="37">
        <f>SUM(C10:N10)</f>
        <v>6788.985343855694</v>
      </c>
      <c r="P10" s="45">
        <f>O10/B10</f>
        <v>3.167981961668546</v>
      </c>
      <c r="Q10" s="46">
        <f>P10/1000</f>
        <v>0.003167981961668546</v>
      </c>
    </row>
    <row r="33" spans="2:14" ht="14.25">
      <c r="B33" s="91" t="s">
        <v>15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</sheetData>
  <sheetProtection/>
  <mergeCells count="7">
    <mergeCell ref="Q5:Q6"/>
    <mergeCell ref="B33:N33"/>
    <mergeCell ref="C2:P2"/>
    <mergeCell ref="P5:P6"/>
    <mergeCell ref="B5:B6"/>
    <mergeCell ref="C5:N5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ignoredErrors>
    <ignoredError sqref="O10" formulaRange="1"/>
  </ignoredError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57421875" style="0" customWidth="1"/>
    <col min="2" max="2" width="9.00390625" style="0" bestFit="1" customWidth="1"/>
    <col min="3" max="14" width="8.28125" style="0" customWidth="1"/>
    <col min="15" max="15" width="12.28125" style="0" customWidth="1"/>
    <col min="16" max="16" width="12.421875" style="0" customWidth="1"/>
    <col min="17" max="17" width="13.57421875" style="0" customWidth="1"/>
  </cols>
  <sheetData>
    <row r="2" spans="3:14" ht="18">
      <c r="C2" s="90" t="s">
        <v>25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1:17" ht="16.5" customHeight="1">
      <c r="A5" s="1"/>
      <c r="B5" s="105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7" t="s">
        <v>17</v>
      </c>
      <c r="P5" s="103" t="s">
        <v>0</v>
      </c>
      <c r="Q5" s="103" t="s">
        <v>18</v>
      </c>
    </row>
    <row r="6" spans="1:17" ht="16.5" customHeight="1" thickBot="1">
      <c r="A6" s="1"/>
      <c r="B6" s="106"/>
      <c r="C6" s="78" t="s">
        <v>2</v>
      </c>
      <c r="D6" s="79" t="s">
        <v>3</v>
      </c>
      <c r="E6" s="79" t="s">
        <v>4</v>
      </c>
      <c r="F6" s="79" t="s">
        <v>5</v>
      </c>
      <c r="G6" s="79" t="s">
        <v>6</v>
      </c>
      <c r="H6" s="79" t="s">
        <v>7</v>
      </c>
      <c r="I6" s="79" t="s">
        <v>8</v>
      </c>
      <c r="J6" s="79" t="s">
        <v>9</v>
      </c>
      <c r="K6" s="79" t="s">
        <v>10</v>
      </c>
      <c r="L6" s="79" t="s">
        <v>11</v>
      </c>
      <c r="M6" s="79" t="s">
        <v>12</v>
      </c>
      <c r="N6" s="80" t="s">
        <v>13</v>
      </c>
      <c r="O6" s="108"/>
      <c r="P6" s="104"/>
      <c r="Q6" s="104"/>
    </row>
    <row r="7" spans="1:17" s="12" customFormat="1" ht="16.5" customHeight="1">
      <c r="A7" s="16" t="s">
        <v>20</v>
      </c>
      <c r="B7" s="73">
        <v>2087</v>
      </c>
      <c r="C7" s="82">
        <v>831.4011901033512</v>
      </c>
      <c r="D7" s="15">
        <v>1705.1521814604791</v>
      </c>
      <c r="E7" s="15">
        <v>1741.2364547447544</v>
      </c>
      <c r="F7" s="15">
        <v>2848.443414564894</v>
      </c>
      <c r="G7" s="15">
        <v>2816.0005180003864</v>
      </c>
      <c r="H7" s="15">
        <v>1790.9113686188539</v>
      </c>
      <c r="I7" s="15">
        <v>2109.8766050735985</v>
      </c>
      <c r="J7" s="15">
        <v>771.268399624178</v>
      </c>
      <c r="K7" s="15">
        <v>721.5934857500783</v>
      </c>
      <c r="L7" s="15">
        <v>2856.014512999356</v>
      </c>
      <c r="M7" s="15">
        <v>2068.045098653304</v>
      </c>
      <c r="N7" s="83">
        <v>883.6905731287192</v>
      </c>
      <c r="O7" s="76">
        <f>SUM(C7:N7)</f>
        <v>21143.633802721954</v>
      </c>
      <c r="P7" s="47">
        <f>O7/B7</f>
        <v>10.131113465607068</v>
      </c>
      <c r="Q7" s="48">
        <f>P7/1000</f>
        <v>0.01013111346560707</v>
      </c>
    </row>
    <row r="8" spans="1:17" s="12" customFormat="1" ht="16.5" customHeight="1">
      <c r="A8" s="71" t="s">
        <v>21</v>
      </c>
      <c r="B8" s="74">
        <v>2047</v>
      </c>
      <c r="C8" s="84">
        <v>2082.8284714119022</v>
      </c>
      <c r="D8" s="81">
        <v>2102.721106735849</v>
      </c>
      <c r="E8" s="81">
        <v>0</v>
      </c>
      <c r="F8" s="81">
        <v>2959.263841764214</v>
      </c>
      <c r="G8" s="81">
        <v>1102.8818443804034</v>
      </c>
      <c r="H8" s="81">
        <v>1676.772462077013</v>
      </c>
      <c r="I8" s="81">
        <v>1908.2420749279538</v>
      </c>
      <c r="J8" s="81">
        <v>1831.2968299711815</v>
      </c>
      <c r="K8" s="81">
        <v>2877.250565776332</v>
      </c>
      <c r="L8" s="81">
        <v>2159.262543757293</v>
      </c>
      <c r="M8" s="81">
        <v>0</v>
      </c>
      <c r="N8" s="85">
        <v>2669.7976857814438</v>
      </c>
      <c r="O8" s="76">
        <f>SUM(C8:N8)</f>
        <v>21370.317426583584</v>
      </c>
      <c r="P8" s="47">
        <f>O8/B8</f>
        <v>10.439822875712547</v>
      </c>
      <c r="Q8" s="48">
        <f>P8/1000</f>
        <v>0.010439822875712547</v>
      </c>
    </row>
    <row r="9" spans="1:17" s="12" customFormat="1" ht="16.5" customHeight="1">
      <c r="A9" s="71" t="s">
        <v>22</v>
      </c>
      <c r="B9" s="74">
        <v>2060</v>
      </c>
      <c r="C9" s="84">
        <v>1046.44596510696</v>
      </c>
      <c r="D9" s="81">
        <v>1000.7274520683065</v>
      </c>
      <c r="E9" s="81">
        <v>2914.543541840385</v>
      </c>
      <c r="F9" s="81">
        <v>2204.648295419518</v>
      </c>
      <c r="G9" s="81">
        <v>2033.9839265212402</v>
      </c>
      <c r="H9" s="81">
        <v>985.4879477220886</v>
      </c>
      <c r="I9" s="81">
        <v>1835.3157290470724</v>
      </c>
      <c r="J9" s="81">
        <v>1028.666543369706</v>
      </c>
      <c r="K9" s="81">
        <v>2021.7742432649036</v>
      </c>
      <c r="L9" s="81">
        <v>1970.9758954441772</v>
      </c>
      <c r="M9" s="81">
        <v>132.44546498277842</v>
      </c>
      <c r="N9" s="85">
        <v>1882.0787867579065</v>
      </c>
      <c r="O9" s="76">
        <f>SUM(C9:N9)</f>
        <v>19057.09379154504</v>
      </c>
      <c r="P9" s="47">
        <f>O9/B9</f>
        <v>9.251016403662641</v>
      </c>
      <c r="Q9" s="48">
        <f>P9/1000</f>
        <v>0.00925101640366264</v>
      </c>
    </row>
    <row r="10" spans="1:17" s="4" customFormat="1" ht="15" thickBot="1">
      <c r="A10" s="72" t="s">
        <v>23</v>
      </c>
      <c r="B10" s="75">
        <v>2143</v>
      </c>
      <c r="C10" s="86">
        <v>2034.7413268411442</v>
      </c>
      <c r="D10" s="17">
        <v>3182.4676613091924</v>
      </c>
      <c r="E10" s="17">
        <v>1116.49908703591</v>
      </c>
      <c r="F10" s="17">
        <v>2913.239262464996</v>
      </c>
      <c r="G10" s="17">
        <v>1985.1771150334753</v>
      </c>
      <c r="H10" s="17">
        <v>0</v>
      </c>
      <c r="I10" s="17">
        <v>2039.1116121758737</v>
      </c>
      <c r="J10" s="17">
        <v>2436.475247728569</v>
      </c>
      <c r="K10" s="17">
        <v>2902.3311949639788</v>
      </c>
      <c r="L10" s="17">
        <v>2128.6524650030433</v>
      </c>
      <c r="M10" s="17">
        <v>1976.4380148503335</v>
      </c>
      <c r="N10" s="87">
        <v>915.6335970785149</v>
      </c>
      <c r="O10" s="77">
        <f>SUM(C10:N10)</f>
        <v>23630.76658448503</v>
      </c>
      <c r="P10" s="49">
        <f>O10/B10</f>
        <v>11.026955942363523</v>
      </c>
      <c r="Q10" s="50">
        <f>P10/1000</f>
        <v>0.011026955942363524</v>
      </c>
    </row>
    <row r="35" spans="2:13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19"/>
    </row>
  </sheetData>
  <sheetProtection/>
  <mergeCells count="7">
    <mergeCell ref="Q5:Q6"/>
    <mergeCell ref="B35:L35"/>
    <mergeCell ref="P5:P6"/>
    <mergeCell ref="C2:N2"/>
    <mergeCell ref="C5:N5"/>
    <mergeCell ref="B5:B6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9.421875" style="0" customWidth="1"/>
    <col min="15" max="15" width="12.00390625" style="0" customWidth="1"/>
    <col min="16" max="16" width="11.7109375" style="0" customWidth="1"/>
    <col min="17" max="17" width="11.57421875" style="0" customWidth="1"/>
  </cols>
  <sheetData>
    <row r="2" spans="3:14" ht="18">
      <c r="C2" s="90" t="s">
        <v>26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2:17" ht="16.5" customHeight="1">
      <c r="B5" s="115" t="s">
        <v>1</v>
      </c>
      <c r="C5" s="117" t="s">
        <v>16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1" t="s">
        <v>17</v>
      </c>
      <c r="P5" s="113" t="s">
        <v>0</v>
      </c>
      <c r="Q5" s="109" t="s">
        <v>18</v>
      </c>
    </row>
    <row r="6" spans="2:17" ht="16.5" customHeight="1" thickBot="1">
      <c r="B6" s="116"/>
      <c r="C6" s="30" t="s">
        <v>2</v>
      </c>
      <c r="D6" s="31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2" t="s">
        <v>10</v>
      </c>
      <c r="L6" s="32" t="s">
        <v>11</v>
      </c>
      <c r="M6" s="32" t="s">
        <v>12</v>
      </c>
      <c r="N6" s="31" t="s">
        <v>13</v>
      </c>
      <c r="O6" s="112"/>
      <c r="P6" s="114"/>
      <c r="Q6" s="110"/>
    </row>
    <row r="7" spans="1:17" ht="16.5" customHeight="1">
      <c r="A7" s="16" t="s">
        <v>20</v>
      </c>
      <c r="B7" s="58">
        <v>2087</v>
      </c>
      <c r="C7" s="59">
        <v>2541.1363636363635</v>
      </c>
      <c r="D7" s="59">
        <v>2002.9761904761908</v>
      </c>
      <c r="E7" s="59">
        <v>2365.238095238096</v>
      </c>
      <c r="F7" s="59">
        <v>2417.7705627705627</v>
      </c>
      <c r="G7" s="59">
        <v>2841.969696969697</v>
      </c>
      <c r="H7" s="59">
        <v>2677.9653679653675</v>
      </c>
      <c r="I7" s="59">
        <v>2724.211538461539</v>
      </c>
      <c r="J7" s="59">
        <v>3001.6730769230767</v>
      </c>
      <c r="K7" s="59">
        <v>2630.5256410256407</v>
      </c>
      <c r="L7" s="59">
        <v>2715.576923076923</v>
      </c>
      <c r="M7" s="59">
        <v>2462.7820512820513</v>
      </c>
      <c r="N7" s="60">
        <v>2305.2461139896373</v>
      </c>
      <c r="O7" s="33">
        <f>SUM(C7:N7)</f>
        <v>30687.071621815143</v>
      </c>
      <c r="P7" s="35">
        <f>O7/B7</f>
        <v>14.703915487213772</v>
      </c>
      <c r="Q7" s="54">
        <f>P7/1000</f>
        <v>0.014703915487213772</v>
      </c>
    </row>
    <row r="8" spans="1:17" ht="16.5" customHeight="1">
      <c r="A8" s="71" t="s">
        <v>21</v>
      </c>
      <c r="B8" s="28">
        <v>2047</v>
      </c>
      <c r="C8" s="51">
        <v>504.5614035087719</v>
      </c>
      <c r="D8" s="51">
        <v>385.96491228070175</v>
      </c>
      <c r="E8" s="51">
        <v>482.8070175438596</v>
      </c>
      <c r="F8" s="51">
        <v>548.0701754385965</v>
      </c>
      <c r="G8" s="51">
        <v>2485.1731601731603</v>
      </c>
      <c r="H8" s="51">
        <v>2803.6688311688313</v>
      </c>
      <c r="I8" s="51">
        <v>2874.8484848484845</v>
      </c>
      <c r="J8" s="51">
        <v>2792.034632034632</v>
      </c>
      <c r="K8" s="51">
        <v>2700.0000000000005</v>
      </c>
      <c r="L8" s="51">
        <v>2881.1721611721614</v>
      </c>
      <c r="M8" s="51">
        <v>2337.980769230769</v>
      </c>
      <c r="N8" s="61">
        <v>1872.164502164502</v>
      </c>
      <c r="O8" s="33">
        <f>SUM(C8:N8)</f>
        <v>22668.44604956447</v>
      </c>
      <c r="P8" s="35">
        <f>O8/B8</f>
        <v>11.073984391580103</v>
      </c>
      <c r="Q8" s="54">
        <f>P8/1000</f>
        <v>0.011073984391580104</v>
      </c>
    </row>
    <row r="9" spans="1:17" ht="16.5" customHeight="1">
      <c r="A9" s="71" t="s">
        <v>22</v>
      </c>
      <c r="B9" s="28">
        <v>2060</v>
      </c>
      <c r="C9" s="51">
        <v>463.15789473684214</v>
      </c>
      <c r="D9" s="52">
        <v>504.56140350877195</v>
      </c>
      <c r="E9" s="53">
        <v>451.9298245614035</v>
      </c>
      <c r="F9" s="53">
        <v>421.05263157894734</v>
      </c>
      <c r="G9" s="53">
        <v>498.2456140350877</v>
      </c>
      <c r="H9" s="53">
        <v>395.7894736842105</v>
      </c>
      <c r="I9" s="53">
        <v>418.2456140350878</v>
      </c>
      <c r="J9" s="53">
        <v>407.0175438596491</v>
      </c>
      <c r="K9" s="53">
        <v>626.6666666666666</v>
      </c>
      <c r="L9" s="53">
        <v>544.561403508772</v>
      </c>
      <c r="M9" s="53">
        <v>454.7368421052632</v>
      </c>
      <c r="N9" s="62">
        <v>653.3333333333334</v>
      </c>
      <c r="O9" s="33">
        <f>SUM(C9:N9)</f>
        <v>5839.298245614035</v>
      </c>
      <c r="P9" s="35">
        <f>O9/B9</f>
        <v>2.834610798841765</v>
      </c>
      <c r="Q9" s="54">
        <f>P9/1000</f>
        <v>0.002834610798841765</v>
      </c>
    </row>
    <row r="10" spans="1:17" s="4" customFormat="1" ht="15" thickBot="1">
      <c r="A10" s="72" t="s">
        <v>23</v>
      </c>
      <c r="B10" s="29">
        <v>2143</v>
      </c>
      <c r="C10" s="63">
        <v>559.2592592592592</v>
      </c>
      <c r="D10" s="64">
        <v>426.18181818181824</v>
      </c>
      <c r="E10" s="64">
        <v>425.2631578947369</v>
      </c>
      <c r="F10" s="64">
        <v>567.0175438596491</v>
      </c>
      <c r="G10" s="64">
        <v>498.24561403508767</v>
      </c>
      <c r="H10" s="64">
        <v>516.4912280701755</v>
      </c>
      <c r="I10" s="64">
        <v>665.9649122807018</v>
      </c>
      <c r="J10" s="64">
        <v>603.5087719298245</v>
      </c>
      <c r="K10" s="64">
        <v>662.4561403508773</v>
      </c>
      <c r="L10" s="65">
        <v>583.1578947368421</v>
      </c>
      <c r="M10" s="66">
        <v>541.0526315789474</v>
      </c>
      <c r="N10" s="67">
        <v>512.9824561403509</v>
      </c>
      <c r="O10" s="34">
        <f>SUM(C10:N10)</f>
        <v>6561.581428318271</v>
      </c>
      <c r="P10" s="57">
        <f>O10/B10</f>
        <v>3.061867208734611</v>
      </c>
      <c r="Q10" s="36">
        <f>P10/1000</f>
        <v>0.003061867208734611</v>
      </c>
    </row>
    <row r="13" ht="14.25">
      <c r="H13" s="10"/>
    </row>
    <row r="35" spans="2:10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</row>
  </sheetData>
  <sheetProtection/>
  <mergeCells count="7">
    <mergeCell ref="Q5:Q6"/>
    <mergeCell ref="B35:J35"/>
    <mergeCell ref="O5:O6"/>
    <mergeCell ref="P5:P6"/>
    <mergeCell ref="C2:N2"/>
    <mergeCell ref="B5:B6"/>
    <mergeCell ref="C5:N5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