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6" windowHeight="9732"/>
  </bookViews>
  <sheets>
    <sheet name="RSU" sheetId="1" r:id="rId1"/>
    <sheet name="CARTON" sheetId="2" r:id="rId2"/>
    <sheet name="VIDRIO" sheetId="3" r:id="rId3"/>
    <sheet name="ENVASES" sheetId="4" r:id="rId4"/>
  </sheets>
  <calcPr calcId="125725"/>
</workbook>
</file>

<file path=xl/calcChain.xml><?xml version="1.0" encoding="utf-8"?>
<calcChain xmlns="http://schemas.openxmlformats.org/spreadsheetml/2006/main">
  <c r="O7" i="1"/>
  <c r="P7"/>
  <c r="Q7" s="1"/>
  <c r="O8"/>
  <c r="P8" s="1"/>
  <c r="Q8" s="1"/>
  <c r="O9"/>
  <c r="P9"/>
  <c r="Q9" s="1"/>
  <c r="O10"/>
  <c r="P10" s="1"/>
  <c r="Q10" s="1"/>
  <c r="O7" i="2"/>
  <c r="P7"/>
  <c r="Q7" s="1"/>
  <c r="O8"/>
  <c r="P8" s="1"/>
  <c r="Q8" s="1"/>
  <c r="O9"/>
  <c r="P9"/>
  <c r="Q9" s="1"/>
  <c r="O10"/>
  <c r="P10" s="1"/>
  <c r="Q10" s="1"/>
  <c r="O7" i="3"/>
  <c r="P7"/>
  <c r="Q7" s="1"/>
  <c r="O8"/>
  <c r="P8" s="1"/>
  <c r="Q8" s="1"/>
  <c r="O9"/>
  <c r="P9"/>
  <c r="Q9" s="1"/>
  <c r="O10"/>
  <c r="P10" s="1"/>
  <c r="Q10" s="1"/>
  <c r="O7" i="4"/>
  <c r="P7"/>
  <c r="Q7" s="1"/>
  <c r="O8"/>
  <c r="P8" s="1"/>
  <c r="Q8" s="1"/>
  <c r="O9"/>
  <c r="P9"/>
  <c r="Q9" s="1"/>
  <c r="O10"/>
  <c r="P10" s="1"/>
  <c r="Q10" s="1"/>
</calcChain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<sst xmlns="http://schemas.openxmlformats.org/spreadsheetml/2006/main" count="92" uniqueCount="27">
  <si>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</si>
  <si>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</si>
  <si>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</si>
  <si>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</si>
  <si>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</si>
  <si>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</si>
  <si>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</si>
  <si>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</si>
  <si>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</si>
  <si>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</si>
  <si>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</si>
  <si>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</si>
  <si>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</si>
  <si>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</si>
  <si>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</si>
  <si>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</si>
  <si>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</si>
  <si>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</si>
  <si>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</si>
  <si>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ALGATOCIN: RESUMEN DE KILOS ANUAL DE RECOGIDA EN RESIDUOS SÓLIDOS URBANOS</t>
  </si>
  <si>
    <t>2018</t>
  </si>
  <si>
    <t>2017</t>
  </si>
  <si>
    <t>2016</t>
  </si>
  <si>
    <t>2015</t>
  </si>
  <si>
    <t>ALGATOCIN: RESUMEN DE KILOS ANUAL DE RECOGIDA EN PAPEL / CARTÓN</t>
  </si>
  <si>
    <t>ALGATOCIN: RESUMEN DE KILOS ANUAL DE RECOGIDA EN VIDRIO</t>
  </si>
  <si>
    <t>ALGATOCIN: 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</si>
</sst>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6ED8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1" xfId="0" applyFont="1" applyFill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5" xfId="0" applyNumberFormat="1" applyFont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4" fontId="5" fillId="5" borderId="10" xfId="0" applyNumberFormat="1" applyFont="1" applyFill="1" applyBorder="1" applyAlignment="1">
      <alignment horizontal="center" vertical="center" wrapText="1"/>
    </xf>
    <xf numFmtId="164" fontId="21" fillId="5" borderId="11" xfId="0" applyNumberFormat="1" applyFont="1" applyFill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4" fontId="21" fillId="6" borderId="6" xfId="0" applyNumberFormat="1" applyFont="1" applyFill="1" applyBorder="1" applyAlignment="1">
      <alignment horizontal="center" vertical="center"/>
    </xf>
    <xf numFmtId="164" fontId="21" fillId="6" borderId="1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6" borderId="15" xfId="0" applyNumberFormat="1" applyFont="1" applyFill="1" applyBorder="1" applyAlignment="1">
      <alignment horizontal="center" vertical="center"/>
    </xf>
    <xf numFmtId="164" fontId="21" fillId="6" borderId="15" xfId="0" applyNumberFormat="1" applyFont="1" applyFill="1" applyBorder="1" applyAlignment="1">
      <alignment horizontal="center" vertical="center"/>
    </xf>
    <xf numFmtId="4" fontId="21" fillId="7" borderId="15" xfId="0" applyNumberFormat="1" applyFont="1" applyFill="1" applyBorder="1" applyAlignment="1">
      <alignment horizontal="center" vertical="center"/>
    </xf>
    <xf numFmtId="164" fontId="21" fillId="7" borderId="15" xfId="0" applyNumberFormat="1" applyFont="1" applyFill="1" applyBorder="1" applyAlignment="1">
      <alignment horizontal="center" vertical="center"/>
    </xf>
    <xf numFmtId="4" fontId="21" fillId="7" borderId="6" xfId="0" applyNumberFormat="1" applyFont="1" applyFill="1" applyBorder="1" applyAlignment="1">
      <alignment horizontal="center" vertical="center"/>
    </xf>
    <xf numFmtId="164" fontId="21" fillId="7" borderId="11" xfId="0" applyNumberFormat="1" applyFont="1" applyFill="1" applyBorder="1" applyAlignment="1">
      <alignment horizontal="center" vertical="center"/>
    </xf>
    <xf numFmtId="4" fontId="21" fillId="8" borderId="15" xfId="0" applyNumberFormat="1" applyFont="1" applyFill="1" applyBorder="1" applyAlignment="1">
      <alignment horizontal="center" vertical="center"/>
    </xf>
    <xf numFmtId="164" fontId="21" fillId="8" borderId="15" xfId="0" applyNumberFormat="1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/>
    </xf>
    <xf numFmtId="164" fontId="21" fillId="8" borderId="11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164" fontId="21" fillId="5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4" fontId="5" fillId="5" borderId="6" xfId="0" applyNumberFormat="1" applyFont="1" applyFill="1" applyBorder="1" applyAlignment="1">
      <alignment horizontal="center" vertical="center"/>
    </xf>
    <xf numFmtId="3" fontId="20" fillId="0" borderId="4" xfId="1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/>
    </xf>
    <xf numFmtId="3" fontId="14" fillId="0" borderId="7" xfId="1" applyNumberFormat="1" applyFont="1" applyFill="1" applyBorder="1" applyAlignment="1">
      <alignment horizontal="center"/>
    </xf>
    <xf numFmtId="3" fontId="14" fillId="0" borderId="1" xfId="1" applyNumberFormat="1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/>
    </xf>
    <xf numFmtId="3" fontId="16" fillId="0" borderId="25" xfId="0" applyNumberFormat="1" applyFont="1" applyFill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28" xfId="0" applyNumberFormat="1" applyFont="1" applyFill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0" fontId="19" fillId="6" borderId="34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9" fillId="8" borderId="34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8" fillId="8" borderId="34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3" fontId="4" fillId="3" borderId="34" xfId="0" applyNumberFormat="1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5" borderId="34" xfId="0" applyNumberFormat="1" applyFont="1" applyFill="1" applyBorder="1" applyAlignment="1">
      <alignment horizontal="center" vertical="center" wrapText="1"/>
    </xf>
    <xf numFmtId="3" fontId="4" fillId="5" borderId="35" xfId="0" applyNumberFormat="1" applyFont="1" applyFill="1" applyBorder="1" applyAlignment="1">
      <alignment horizontal="center" vertical="center" wrapText="1"/>
    </xf>
    <xf numFmtId="3" fontId="20" fillId="3" borderId="34" xfId="1" applyNumberFormat="1" applyFont="1" applyFill="1" applyBorder="1" applyAlignment="1">
      <alignment horizontal="center" vertical="center"/>
    </xf>
    <xf numFmtId="3" fontId="20" fillId="3" borderId="35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theme/theme1.xml" Type="http://schemas.openxmlformats.org/officeDocument/2006/relationships/theme"/>
<Relationship Id="rId6" Target="styles.xml" Type="http://schemas.openxmlformats.org/officeDocument/2006/relationships/styles"/>
<Relationship Id="rId7" Target="sharedStrings.xml" Type="http://schemas.openxmlformats.org/officeDocument/2006/relationships/sharedStrings"/>
<Relationship Id="rId8" Target="calcChain.xml" Type="http://schemas.openxmlformats.org/officeDocument/2006/relationships/calcCha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2.8760614891325222E-2"/>
          <c:y val="4.2852732720269411E-2"/>
          <c:w val="0.94943607128642327"/>
          <c:h val="0.72063499383221319"/>
        </c:manualLayout>
      </c:layout>
      <c:lineChart>
        <c:grouping val="standard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19792.815936254981</c:v>
                </c:pt>
                <c:pt idx="1">
                  <c:v>19110.903585657372</c:v>
                </c:pt>
                <c:pt idx="2">
                  <c:v>24982.788844621515</c:v>
                </c:pt>
                <c:pt idx="3">
                  <c:v>22460.952988047808</c:v>
                </c:pt>
                <c:pt idx="4">
                  <c:v>24645.55219123506</c:v>
                </c:pt>
                <c:pt idx="5">
                  <c:v>22545.262151394421</c:v>
                </c:pt>
                <c:pt idx="6">
                  <c:v>26686.329880478086</c:v>
                </c:pt>
                <c:pt idx="7">
                  <c:v>29957.029482071714</c:v>
                </c:pt>
                <c:pt idx="8">
                  <c:v>23353.638247011953</c:v>
                </c:pt>
                <c:pt idx="9">
                  <c:v>24277.319521912352</c:v>
                </c:pt>
                <c:pt idx="10">
                  <c:v>31382.846215139441</c:v>
                </c:pt>
                <c:pt idx="11">
                  <c:v>23631.362549800797</c:v>
                </c:pt>
              </c:numCache>
            </c:numRef>
          </c:val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17597.358549546734</c:v>
                </c:pt>
                <c:pt idx="1">
                  <c:v>17830.962800875273</c:v>
                </c:pt>
                <c:pt idx="2">
                  <c:v>22613.637074085651</c:v>
                </c:pt>
                <c:pt idx="3">
                  <c:v>20793.263519849952</c:v>
                </c:pt>
                <c:pt idx="4">
                  <c:v>23052.266333229134</c:v>
                </c:pt>
                <c:pt idx="5">
                  <c:v>22818.662081900595</c:v>
                </c:pt>
                <c:pt idx="6">
                  <c:v>19988.074398249453</c:v>
                </c:pt>
                <c:pt idx="7">
                  <c:v>31956.564551422318</c:v>
                </c:pt>
                <c:pt idx="8">
                  <c:v>29210.472022507034</c:v>
                </c:pt>
                <c:pt idx="9">
                  <c:v>34807.033447952483</c:v>
                </c:pt>
                <c:pt idx="10">
                  <c:v>20052.688340106284</c:v>
                </c:pt>
                <c:pt idx="11">
                  <c:v>33432.7446076899</c:v>
                </c:pt>
              </c:numCache>
            </c:numRef>
          </c:val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25352.169117647059</c:v>
                </c:pt>
                <c:pt idx="1">
                  <c:v>22091.801470588234</c:v>
                </c:pt>
                <c:pt idx="2">
                  <c:v>20057.904411764706</c:v>
                </c:pt>
                <c:pt idx="3">
                  <c:v>20898.547794117647</c:v>
                </c:pt>
                <c:pt idx="4">
                  <c:v>20603.428308823528</c:v>
                </c:pt>
                <c:pt idx="5">
                  <c:v>22492.959558823528</c:v>
                </c:pt>
                <c:pt idx="6">
                  <c:v>18925.974264705881</c:v>
                </c:pt>
                <c:pt idx="7">
                  <c:v>29606.488970588234</c:v>
                </c:pt>
                <c:pt idx="8">
                  <c:v>23479.246323529413</c:v>
                </c:pt>
                <c:pt idx="9">
                  <c:v>25210.358455882353</c:v>
                </c:pt>
                <c:pt idx="10">
                  <c:v>23410.257352941175</c:v>
                </c:pt>
                <c:pt idx="11">
                  <c:v>23147.077205882353</c:v>
                </c:pt>
              </c:numCache>
            </c:numRef>
          </c:val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RSU!$C$10:$N$10</c:f>
              <c:numCache>
                <c:formatCode>#,##0</c:formatCode>
                <c:ptCount val="12"/>
                <c:pt idx="0">
                  <c:v>21206.7377723602</c:v>
                </c:pt>
                <c:pt idx="1">
                  <c:v>29647.380770988879</c:v>
                </c:pt>
                <c:pt idx="2">
                  <c:v>23577.473716288281</c:v>
                </c:pt>
                <c:pt idx="3">
                  <c:v>25125.814414139873</c:v>
                </c:pt>
                <c:pt idx="4">
                  <c:v>23904.117019655645</c:v>
                </c:pt>
                <c:pt idx="5">
                  <c:v>20223.592869114735</c:v>
                </c:pt>
                <c:pt idx="6">
                  <c:v>26357.799786682921</c:v>
                </c:pt>
                <c:pt idx="7">
                  <c:v>29215.285692518664</c:v>
                </c:pt>
                <c:pt idx="8">
                  <c:v>28682.882827975012</c:v>
                </c:pt>
                <c:pt idx="9">
                  <c:v>35768.727715983543</c:v>
                </c:pt>
                <c:pt idx="10">
                  <c:v>23600.621666920615</c:v>
                </c:pt>
                <c:pt idx="11">
                  <c:v>19217.94301386561</c:v>
                </c:pt>
              </c:numCache>
            </c:numRef>
          </c:val>
        </c:ser>
        <c:marker val="1"/>
        <c:axId val="94405376"/>
        <c:axId val="94407296"/>
      </c:lineChart>
      <c:catAx>
        <c:axId val="944053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sz="800" baseline="0"/>
            </a:pPr>
            <a:endParaRPr lang="es-ES"/>
          </a:p>
        </c:txPr>
        <c:crossAx val="94407296"/>
        <c:crossesAt val="0"/>
        <c:auto val="1"/>
        <c:lblAlgn val="ctr"/>
        <c:lblOffset val="100"/>
      </c:catAx>
      <c:valAx>
        <c:axId val="944072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ES" sz="800" kern="800" baseline="0"/>
            </a:pPr>
            <a:endParaRPr lang="es-ES"/>
          </a:p>
        </c:txPr>
        <c:crossAx val="9440537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51069048155474"/>
          <c:y val="0.83333560768479376"/>
          <c:w val="0.62972135875391166"/>
          <c:h val="0.13008165583372391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4.0625046491676128E-2"/>
          <c:y val="3.4334799924976449E-2"/>
          <c:w val="0.94296982914332872"/>
          <c:h val="0.80686779823694665"/>
        </c:manualLayout>
      </c:layout>
      <c:lineChart>
        <c:grouping val="standard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510.83929044214983</c:v>
                </c:pt>
                <c:pt idx="1">
                  <c:v>321.33439237490069</c:v>
                </c:pt>
                <c:pt idx="2">
                  <c:v>580.87370929308975</c:v>
                </c:pt>
                <c:pt idx="3">
                  <c:v>531.43764892772037</c:v>
                </c:pt>
                <c:pt idx="4">
                  <c:v>996.96055070161503</c:v>
                </c:pt>
                <c:pt idx="5">
                  <c:v>580.87370929308975</c:v>
                </c:pt>
                <c:pt idx="6">
                  <c:v>346.05242255758537</c:v>
                </c:pt>
                <c:pt idx="7">
                  <c:v>1042.2769393698702</c:v>
                </c:pt>
                <c:pt idx="8">
                  <c:v>605.59173947577438</c:v>
                </c:pt>
                <c:pt idx="9">
                  <c:v>502.5999470479216</c:v>
                </c:pt>
                <c:pt idx="10">
                  <c:v>1380.0900185332275</c:v>
                </c:pt>
                <c:pt idx="11">
                  <c:v>1759.0998146677259</c:v>
                </c:pt>
              </c:numCache>
            </c:numRef>
          </c:val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997.3118279569893</c:v>
                </c:pt>
                <c:pt idx="1">
                  <c:v>533.25652841781869</c:v>
                </c:pt>
                <c:pt idx="2">
                  <c:v>504.76190476190476</c:v>
                </c:pt>
                <c:pt idx="3">
                  <c:v>549.53917050691246</c:v>
                </c:pt>
                <c:pt idx="4">
                  <c:v>630.95238095238096</c:v>
                </c:pt>
                <c:pt idx="5">
                  <c:v>700.15360983102926</c:v>
                </c:pt>
                <c:pt idx="6">
                  <c:v>643.16436251920129</c:v>
                </c:pt>
                <c:pt idx="7">
                  <c:v>663.51766513056839</c:v>
                </c:pt>
                <c:pt idx="8">
                  <c:v>443.70199692780341</c:v>
                </c:pt>
                <c:pt idx="9">
                  <c:v>785.63748079877109</c:v>
                </c:pt>
                <c:pt idx="10">
                  <c:v>789.70814132104454</c:v>
                </c:pt>
                <c:pt idx="11">
                  <c:v>447.77265745007679</c:v>
                </c:pt>
              </c:numCache>
            </c:numRef>
          </c:val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366.95131476178079</c:v>
                </c:pt>
                <c:pt idx="1">
                  <c:v>395.17833897422548</c:v>
                </c:pt>
                <c:pt idx="2">
                  <c:v>339.57820309642813</c:v>
                </c:pt>
                <c:pt idx="3">
                  <c:v>397.34964852902891</c:v>
                </c:pt>
                <c:pt idx="4">
                  <c:v>400.58027550896014</c:v>
                </c:pt>
                <c:pt idx="5">
                  <c:v>327.37778861392172</c:v>
                </c:pt>
                <c:pt idx="6">
                  <c:v>341.61160551017917</c:v>
                </c:pt>
                <c:pt idx="7">
                  <c:v>353.81201999268563</c:v>
                </c:pt>
                <c:pt idx="8">
                  <c:v>111.83713275630868</c:v>
                </c:pt>
                <c:pt idx="9">
                  <c:v>227.74107034011945</c:v>
                </c:pt>
                <c:pt idx="10">
                  <c:v>420.91429964647074</c:v>
                </c:pt>
                <c:pt idx="11">
                  <c:v>374.14604413019629</c:v>
                </c:pt>
              </c:numCache>
            </c:numRef>
          </c:val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CARTON!$C$10:$N$10</c:f>
              <c:numCache>
                <c:formatCode>#,##0</c:formatCode>
                <c:ptCount val="12"/>
                <c:pt idx="0">
                  <c:v>396.19246316338501</c:v>
                </c:pt>
                <c:pt idx="1">
                  <c:v>966.26939627070021</c:v>
                </c:pt>
                <c:pt idx="2">
                  <c:v>887.03090363802323</c:v>
                </c:pt>
                <c:pt idx="3">
                  <c:v>710.94536445429651</c:v>
                </c:pt>
                <c:pt idx="4">
                  <c:v>988.28008866866617</c:v>
                </c:pt>
                <c:pt idx="5">
                  <c:v>814.39561872473587</c:v>
                </c:pt>
                <c:pt idx="6">
                  <c:v>686.73360281653413</c:v>
                </c:pt>
                <c:pt idx="7">
                  <c:v>1109.3388968574782</c:v>
                </c:pt>
                <c:pt idx="8">
                  <c:v>235.51440865823443</c:v>
                </c:pt>
                <c:pt idx="9">
                  <c:v>583.28334854609466</c:v>
                </c:pt>
                <c:pt idx="10">
                  <c:v>270.73151649497981</c:v>
                </c:pt>
                <c:pt idx="11">
                  <c:v>622.90259486243315</c:v>
                </c:pt>
              </c:numCache>
            </c:numRef>
          </c:val>
        </c:ser>
        <c:marker val="1"/>
        <c:axId val="94184960"/>
        <c:axId val="94186880"/>
      </c:lineChart>
      <c:catAx>
        <c:axId val="9418496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sz="800" baseline="0"/>
            </a:pPr>
            <a:endParaRPr lang="es-ES"/>
          </a:p>
        </c:txPr>
        <c:crossAx val="94186880"/>
        <c:crosses val="autoZero"/>
        <c:auto val="1"/>
        <c:lblAlgn val="ctr"/>
        <c:lblOffset val="100"/>
      </c:catAx>
      <c:valAx>
        <c:axId val="941868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ES" sz="800" baseline="0"/>
            </a:pPr>
            <a:endParaRPr lang="es-ES"/>
          </a:p>
        </c:txPr>
        <c:crossAx val="9418496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31275212793594"/>
          <c:y val="0.91630997299780903"/>
          <c:w val="0.5054693284637396"/>
          <c:h val="6.2231824864019819E-2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2.9573744269090829E-2"/>
          <c:y val="3.9171488507118428E-2"/>
          <c:w val="0.95597625404120623"/>
          <c:h val="0.72431649168853895"/>
        </c:manualLayout>
      </c:layout>
      <c:lineChart>
        <c:grouping val="standard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1090.3052409291611</c:v>
                </c:pt>
                <c:pt idx="1">
                  <c:v>660.1574198502592</c:v>
                </c:pt>
                <c:pt idx="2">
                  <c:v>1123.163755039355</c:v>
                </c:pt>
                <c:pt idx="3">
                  <c:v>633.27318103282778</c:v>
                </c:pt>
                <c:pt idx="4">
                  <c:v>1804.2311384142829</c:v>
                </c:pt>
                <c:pt idx="5">
                  <c:v>0</c:v>
                </c:pt>
                <c:pt idx="6">
                  <c:v>881.20560568247265</c:v>
                </c:pt>
                <c:pt idx="7">
                  <c:v>2303.083125359954</c:v>
                </c:pt>
                <c:pt idx="8">
                  <c:v>1161.9965444423115</c:v>
                </c:pt>
                <c:pt idx="9">
                  <c:v>734.83586100979073</c:v>
                </c:pt>
                <c:pt idx="10">
                  <c:v>887.17988097523516</c:v>
                </c:pt>
                <c:pt idx="11">
                  <c:v>728.86158571702822</c:v>
                </c:pt>
              </c:numCache>
            </c:numRef>
          </c:val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762.22719641857861</c:v>
                </c:pt>
                <c:pt idx="1">
                  <c:v>1061.7795187465026</c:v>
                </c:pt>
                <c:pt idx="2">
                  <c:v>765.19306099608286</c:v>
                </c:pt>
                <c:pt idx="3">
                  <c:v>774.09065472859538</c:v>
                </c:pt>
                <c:pt idx="4">
                  <c:v>741.46614437604921</c:v>
                </c:pt>
                <c:pt idx="5">
                  <c:v>1082.5405707890318</c:v>
                </c:pt>
                <c:pt idx="6">
                  <c:v>0</c:v>
                </c:pt>
                <c:pt idx="7">
                  <c:v>2016.7879127028539</c:v>
                </c:pt>
                <c:pt idx="8">
                  <c:v>0</c:v>
                </c:pt>
                <c:pt idx="9">
                  <c:v>0</c:v>
                </c:pt>
                <c:pt idx="10">
                  <c:v>851.20313374370448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903.48749325175459</c:v>
                </c:pt>
                <c:pt idx="1">
                  <c:v>1305.7045168256254</c:v>
                </c:pt>
                <c:pt idx="2">
                  <c:v>759.40975346409937</c:v>
                </c:pt>
                <c:pt idx="3">
                  <c:v>822.44376462119851</c:v>
                </c:pt>
                <c:pt idx="4">
                  <c:v>744.40165556955196</c:v>
                </c:pt>
                <c:pt idx="5">
                  <c:v>927.50044988303046</c:v>
                </c:pt>
                <c:pt idx="6">
                  <c:v>0</c:v>
                </c:pt>
                <c:pt idx="7">
                  <c:v>1017.5490372503149</c:v>
                </c:pt>
                <c:pt idx="8">
                  <c:v>1059.5717113550477</c:v>
                </c:pt>
                <c:pt idx="9">
                  <c:v>1029.5555155659529</c:v>
                </c:pt>
                <c:pt idx="10">
                  <c:v>846.45672125247438</c:v>
                </c:pt>
                <c:pt idx="11">
                  <c:v>513.27694799352173</c:v>
                </c:pt>
              </c:numCache>
            </c:numRef>
          </c:val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VIDRIO!$C$10:$N$10</c:f>
              <c:numCache>
                <c:formatCode>#,##0</c:formatCode>
                <c:ptCount val="12"/>
                <c:pt idx="0">
                  <c:v>1048.3528352835285</c:v>
                </c:pt>
                <c:pt idx="1">
                  <c:v>708.01800180018006</c:v>
                </c:pt>
                <c:pt idx="2">
                  <c:v>674.59225922592259</c:v>
                </c:pt>
                <c:pt idx="3">
                  <c:v>835.64356435643572</c:v>
                </c:pt>
                <c:pt idx="4">
                  <c:v>1045.3141314131415</c:v>
                </c:pt>
                <c:pt idx="5">
                  <c:v>783.98559855985604</c:v>
                </c:pt>
                <c:pt idx="6">
                  <c:v>1112.1656165616562</c:v>
                </c:pt>
                <c:pt idx="7">
                  <c:v>847.79837983798382</c:v>
                </c:pt>
                <c:pt idx="8">
                  <c:v>1087.85598559856</c:v>
                </c:pt>
                <c:pt idx="9">
                  <c:v>990.61746174617474</c:v>
                </c:pt>
                <c:pt idx="10">
                  <c:v>1002.7722772277228</c:v>
                </c:pt>
                <c:pt idx="11">
                  <c:v>638.12781278127818</c:v>
                </c:pt>
              </c:numCache>
            </c:numRef>
          </c:val>
        </c:ser>
        <c:marker val="1"/>
        <c:axId val="94445952"/>
        <c:axId val="94447872"/>
      </c:lineChart>
      <c:catAx>
        <c:axId val="944459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sz="800" baseline="0"/>
            </a:pPr>
            <a:endParaRPr lang="es-ES"/>
          </a:p>
        </c:txPr>
        <c:crossAx val="94447872"/>
        <c:crossesAt val="0"/>
        <c:auto val="1"/>
        <c:lblAlgn val="ctr"/>
        <c:lblOffset val="100"/>
      </c:catAx>
      <c:valAx>
        <c:axId val="944478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ES" sz="800" kern="800" baseline="0"/>
            </a:pPr>
            <a:endParaRPr lang="es-ES"/>
          </a:p>
        </c:txPr>
        <c:crossAx val="9444595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505007219797147"/>
          <c:y val="0.85968566102544597"/>
          <c:w val="0.6079740383353891"/>
          <c:h val="0.13043506581075734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2.5946992892870082E-2"/>
          <c:y val="4.6544693609205282E-2"/>
          <c:w val="0.95497150274998854"/>
          <c:h val="0.71694320373695974"/>
        </c:manualLayout>
      </c:layout>
      <c:lineChart>
        <c:grouping val="standard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602.22222222222217</c:v>
                </c:pt>
                <c:pt idx="1">
                  <c:v>395.55555555555554</c:v>
                </c:pt>
                <c:pt idx="2">
                  <c:v>266.66666666666669</c:v>
                </c:pt>
                <c:pt idx="3">
                  <c:v>413.33333333333337</c:v>
                </c:pt>
                <c:pt idx="4">
                  <c:v>311.11111111111109</c:v>
                </c:pt>
                <c:pt idx="5">
                  <c:v>395.55555555555554</c:v>
                </c:pt>
                <c:pt idx="6">
                  <c:v>584.44444444444446</c:v>
                </c:pt>
                <c:pt idx="7">
                  <c:v>773.33333333333337</c:v>
                </c:pt>
                <c:pt idx="8">
                  <c:v>364.44444444444446</c:v>
                </c:pt>
                <c:pt idx="9">
                  <c:v>377.77777777777777</c:v>
                </c:pt>
                <c:pt idx="10">
                  <c:v>526.66666666666663</c:v>
                </c:pt>
                <c:pt idx="11">
                  <c:v>195.29411764705881</c:v>
                </c:pt>
              </c:numCache>
            </c:numRef>
          </c:val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488.88888888888886</c:v>
                </c:pt>
                <c:pt idx="1">
                  <c:v>271.11111111111109</c:v>
                </c:pt>
                <c:pt idx="2">
                  <c:v>631.11111111111109</c:v>
                </c:pt>
                <c:pt idx="3">
                  <c:v>693.33333333333326</c:v>
                </c:pt>
                <c:pt idx="4">
                  <c:v>382.22222222222223</c:v>
                </c:pt>
                <c:pt idx="5">
                  <c:v>768.88888888888891</c:v>
                </c:pt>
                <c:pt idx="6">
                  <c:v>542.22222222222217</c:v>
                </c:pt>
                <c:pt idx="7">
                  <c:v>555.55555555555554</c:v>
                </c:pt>
                <c:pt idx="8">
                  <c:v>437.77777777777783</c:v>
                </c:pt>
                <c:pt idx="9">
                  <c:v>315.55555555555554</c:v>
                </c:pt>
                <c:pt idx="10">
                  <c:v>502.22222222222223</c:v>
                </c:pt>
                <c:pt idx="11">
                  <c:v>575.55555555555554</c:v>
                </c:pt>
              </c:numCache>
            </c:numRef>
          </c:val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693.33333333333337</c:v>
                </c:pt>
                <c:pt idx="1">
                  <c:v>204.44444444444446</c:v>
                </c:pt>
                <c:pt idx="2">
                  <c:v>400</c:v>
                </c:pt>
                <c:pt idx="3">
                  <c:v>697.77777777777771</c:v>
                </c:pt>
                <c:pt idx="4">
                  <c:v>422.22222222222223</c:v>
                </c:pt>
                <c:pt idx="5">
                  <c:v>535.55555555555554</c:v>
                </c:pt>
                <c:pt idx="6">
                  <c:v>457.77777777777777</c:v>
                </c:pt>
                <c:pt idx="7">
                  <c:v>706.66666666666674</c:v>
                </c:pt>
                <c:pt idx="8">
                  <c:v>342.22222222222223</c:v>
                </c:pt>
                <c:pt idx="9">
                  <c:v>400</c:v>
                </c:pt>
                <c:pt idx="10">
                  <c:v>573.33333333333337</c:v>
                </c:pt>
                <c:pt idx="11">
                  <c:v>468.88888888888891</c:v>
                </c:pt>
              </c:numCache>
            </c:numRef>
          </c:val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ENVASES!$C$10:$N$10</c:f>
              <c:numCache>
                <c:formatCode>#,##0</c:formatCode>
                <c:ptCount val="12"/>
                <c:pt idx="0">
                  <c:v>584.44444444444446</c:v>
                </c:pt>
                <c:pt idx="1">
                  <c:v>395.55555555555554</c:v>
                </c:pt>
                <c:pt idx="2">
                  <c:v>582.22222222222217</c:v>
                </c:pt>
                <c:pt idx="3">
                  <c:v>453.33333333333337</c:v>
                </c:pt>
                <c:pt idx="4">
                  <c:v>488.88888888888891</c:v>
                </c:pt>
                <c:pt idx="5">
                  <c:v>426.66666666666663</c:v>
                </c:pt>
                <c:pt idx="6">
                  <c:v>462.22222222222217</c:v>
                </c:pt>
                <c:pt idx="7">
                  <c:v>840</c:v>
                </c:pt>
                <c:pt idx="8">
                  <c:v>462.22222222222223</c:v>
                </c:pt>
                <c:pt idx="9">
                  <c:v>597.77777777777783</c:v>
                </c:pt>
                <c:pt idx="10">
                  <c:v>426.66666666666663</c:v>
                </c:pt>
                <c:pt idx="11">
                  <c:v>435.55555555555554</c:v>
                </c:pt>
              </c:numCache>
            </c:numRef>
          </c:val>
        </c:ser>
        <c:marker val="1"/>
        <c:axId val="94233728"/>
        <c:axId val="94235648"/>
      </c:lineChart>
      <c:catAx>
        <c:axId val="9423372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lang="es-ES" sz="800" baseline="0"/>
            </a:pPr>
            <a:endParaRPr lang="es-ES"/>
          </a:p>
        </c:txPr>
        <c:crossAx val="94235648"/>
        <c:crossesAt val="0"/>
        <c:auto val="1"/>
        <c:lblAlgn val="ctr"/>
        <c:lblOffset val="100"/>
      </c:catAx>
      <c:valAx>
        <c:axId val="942356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ES" sz="800" kern="800" baseline="0"/>
            </a:pPr>
            <a:endParaRPr lang="es-ES"/>
          </a:p>
        </c:txPr>
        <c:crossAx val="9423372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2300695912716579"/>
          <c:y val="0.85975844402601898"/>
          <c:w val="0.75930221683435672"/>
          <c:h val="0.13008165583372391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11</xdr:row>
      <xdr:rowOff>30480</xdr:rowOff>
    </xdr:from>
    <xdr:to>
      <xdr:col>16</xdr:col>
      <xdr:colOff>0</xdr:colOff>
      <xdr:row>31</xdr:row>
      <xdr:rowOff>106680</xdr:rowOff>
    </xdr:to>
    <xdr:graphicFrame macro="">
      <xdr:nvGraphicFramePr>
        <xdr:cNvPr id="103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11</xdr:row>
      <xdr:rowOff>53340</xdr:rowOff>
    </xdr:from>
    <xdr:to>
      <xdr:col>16</xdr:col>
      <xdr:colOff>0</xdr:colOff>
      <xdr:row>30</xdr:row>
      <xdr:rowOff>129540</xdr:rowOff>
    </xdr:to>
    <xdr:graphicFrame macro="">
      <xdr:nvGraphicFramePr>
        <xdr:cNvPr id="205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15240</xdr:rowOff>
    </xdr:to>
    <xdr:graphicFrame macro="">
      <xdr:nvGraphicFramePr>
        <xdr:cNvPr id="308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16</xdr:col>
      <xdr:colOff>22860</xdr:colOff>
      <xdr:row>32</xdr:row>
      <xdr:rowOff>91440</xdr:rowOff>
    </xdr:to>
    <xdr:graphicFrame macro="">
      <xdr:nvGraphicFramePr>
        <xdr:cNvPr id="410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workbookViewId="0">
      <selection activeCell="A2" sqref="A2"/>
    </sheetView>
  </sheetViews>
  <sheetFormatPr baseColWidth="10" defaultRowHeight="14.4"/>
  <cols>
    <col min="1" max="1" width="8" style="2" bestFit="1" customWidth="1"/>
    <col min="2" max="2" width="9.44140625" style="2" bestFit="1" customWidth="1"/>
    <col min="3" max="3" width="8.33203125" style="1" customWidth="1"/>
    <col min="4" max="4" width="8.33203125" customWidth="1"/>
    <col min="5" max="5" width="8.33203125" style="3" customWidth="1"/>
    <col min="6" max="7" width="8.33203125" customWidth="1"/>
    <col min="8" max="8" width="8.33203125" style="3" customWidth="1"/>
    <col min="9" max="10" width="8.33203125" customWidth="1"/>
    <col min="11" max="11" width="8.33203125" style="3" customWidth="1"/>
    <col min="12" max="13" width="8.33203125" customWidth="1"/>
    <col min="14" max="14" width="8.33203125" style="3" customWidth="1"/>
    <col min="15" max="15" width="12.109375" customWidth="1"/>
    <col min="16" max="16" width="13.88671875" customWidth="1"/>
    <col min="17" max="17" width="14" customWidth="1"/>
  </cols>
  <sheetData>
    <row r="2" spans="1:17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7">
      <c r="C3" s="9"/>
      <c r="P3" s="7"/>
      <c r="Q3" s="8"/>
    </row>
    <row r="4" spans="1:17" ht="15" thickBot="1">
      <c r="C4" s="11"/>
    </row>
    <row r="5" spans="1:17" s="1" customFormat="1" ht="17.100000000000001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1:17" s="1" customFormat="1" ht="17.100000000000001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7.100000000000001" customHeight="1">
      <c r="A7" s="16" t="s">
        <v>20</v>
      </c>
      <c r="B7" s="68">
        <v>778</v>
      </c>
      <c r="C7" s="14">
        <v>19792.815936254981</v>
      </c>
      <c r="D7" s="56">
        <v>19110.903585657372</v>
      </c>
      <c r="E7" s="56">
        <v>24982.788844621515</v>
      </c>
      <c r="F7" s="56">
        <v>22460.952988047808</v>
      </c>
      <c r="G7" s="56">
        <v>24645.55219123506</v>
      </c>
      <c r="H7" s="56">
        <v>22545.262151394421</v>
      </c>
      <c r="I7" s="56">
        <v>26686.329880478086</v>
      </c>
      <c r="J7" s="56">
        <v>29957.029482071714</v>
      </c>
      <c r="K7" s="56">
        <v>23353.638247011953</v>
      </c>
      <c r="L7" s="56">
        <v>24277.319521912352</v>
      </c>
      <c r="M7" s="56">
        <v>31382.846215139441</v>
      </c>
      <c r="N7" s="56">
        <v>23631.362549800797</v>
      </c>
      <c r="O7" s="40">
        <f>SUM(C7:N7)</f>
        <v>292826.80159362551</v>
      </c>
      <c r="P7" s="41">
        <f>O7/B7</f>
        <v>376.38406374501994</v>
      </c>
      <c r="Q7" s="42">
        <f>P7/1000</f>
        <v>0.37638406374501993</v>
      </c>
    </row>
    <row r="8" spans="1:17" s="1" customFormat="1" ht="17.100000000000001" customHeight="1">
      <c r="A8" s="71" t="s">
        <v>21</v>
      </c>
      <c r="B8" s="69">
        <v>795</v>
      </c>
      <c r="C8" s="14">
        <v>17597.358549546734</v>
      </c>
      <c r="D8" s="56">
        <v>17830.962800875273</v>
      </c>
      <c r="E8" s="56">
        <v>22613.637074085651</v>
      </c>
      <c r="F8" s="56">
        <v>20793.263519849952</v>
      </c>
      <c r="G8" s="56">
        <v>23052.266333229134</v>
      </c>
      <c r="H8" s="56">
        <v>22818.662081900595</v>
      </c>
      <c r="I8" s="56">
        <v>19988.074398249453</v>
      </c>
      <c r="J8" s="56">
        <v>31956.564551422318</v>
      </c>
      <c r="K8" s="56">
        <v>29210.472022507034</v>
      </c>
      <c r="L8" s="56">
        <v>34807.033447952483</v>
      </c>
      <c r="M8" s="56">
        <v>20052.688340106284</v>
      </c>
      <c r="N8" s="56">
        <v>33432.7446076899</v>
      </c>
      <c r="O8" s="40">
        <f>SUM(C8:N8)</f>
        <v>294153.72772741481</v>
      </c>
      <c r="P8" s="41">
        <f>O8/B8</f>
        <v>370.00468896530163</v>
      </c>
      <c r="Q8" s="42">
        <f>P8/1000</f>
        <v>0.37000468896530164</v>
      </c>
    </row>
    <row r="9" spans="1:17" s="1" customFormat="1" ht="17.100000000000001" customHeight="1">
      <c r="A9" s="71" t="s">
        <v>22</v>
      </c>
      <c r="B9" s="69">
        <v>834</v>
      </c>
      <c r="C9" s="14">
        <v>25352.169117647059</v>
      </c>
      <c r="D9" s="56">
        <v>22091.801470588234</v>
      </c>
      <c r="E9" s="56">
        <v>20057.904411764706</v>
      </c>
      <c r="F9" s="56">
        <v>20898.547794117647</v>
      </c>
      <c r="G9" s="56">
        <v>20603.428308823528</v>
      </c>
      <c r="H9" s="56">
        <v>22492.959558823528</v>
      </c>
      <c r="I9" s="56">
        <v>18925.974264705881</v>
      </c>
      <c r="J9" s="56">
        <v>29606.488970588234</v>
      </c>
      <c r="K9" s="56">
        <v>23479.246323529413</v>
      </c>
      <c r="L9" s="56">
        <v>25210.358455882353</v>
      </c>
      <c r="M9" s="56">
        <v>23410.257352941175</v>
      </c>
      <c r="N9" s="56">
        <v>23147.077205882353</v>
      </c>
      <c r="O9" s="40">
        <f>SUM(C9:N9)</f>
        <v>275276.2132352941</v>
      </c>
      <c r="P9" s="41">
        <f>O9/B9</f>
        <v>330.06740196078431</v>
      </c>
      <c r="Q9" s="42">
        <f>P9/1000</f>
        <v>0.33006740196078432</v>
      </c>
    </row>
    <row r="10" spans="1:17" s="5" customFormat="1" ht="15" thickBot="1">
      <c r="A10" s="72" t="s">
        <v>23</v>
      </c>
      <c r="B10" s="70">
        <v>844</v>
      </c>
      <c r="C10" s="24">
        <v>21206.7377723602</v>
      </c>
      <c r="D10" s="17">
        <v>29647.380770988879</v>
      </c>
      <c r="E10" s="17">
        <v>23577.473716288281</v>
      </c>
      <c r="F10" s="17">
        <v>25125.814414139873</v>
      </c>
      <c r="G10" s="17">
        <v>23904.117019655645</v>
      </c>
      <c r="H10" s="17">
        <v>20223.592869114735</v>
      </c>
      <c r="I10" s="17">
        <v>26357.799786682921</v>
      </c>
      <c r="J10" s="17">
        <v>29215.285692518664</v>
      </c>
      <c r="K10" s="17">
        <v>28682.882827975012</v>
      </c>
      <c r="L10" s="17">
        <v>35768.727715983543</v>
      </c>
      <c r="M10" s="17">
        <v>23600.621666920615</v>
      </c>
      <c r="N10" s="24">
        <v>19217.94301386561</v>
      </c>
      <c r="O10" s="37">
        <f>SUM(C10:N10)</f>
        <v>306528.37726649398</v>
      </c>
      <c r="P10" s="38">
        <f>O10/B10</f>
        <v>363.18528112143838</v>
      </c>
      <c r="Q10" s="39">
        <f>P10/1000</f>
        <v>0.36318528112143839</v>
      </c>
    </row>
    <row r="24" ht="15.75" customHeight="1"/>
    <row r="34" spans="2:13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mergeCells count="7">
    <mergeCell ref="Q5:Q6"/>
    <mergeCell ref="C2:O2"/>
    <mergeCell ref="B34:M34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C3" sqref="C3"/>
    </sheetView>
  </sheetViews>
  <sheetFormatPr baseColWidth="10" defaultRowHeight="14.4"/>
  <cols>
    <col min="1" max="1" width="8" bestFit="1" customWidth="1"/>
    <col min="2" max="2" width="9" bestFit="1" customWidth="1"/>
    <col min="3" max="14" width="8.88671875" customWidth="1"/>
    <col min="15" max="15" width="13.109375" customWidth="1"/>
    <col min="16" max="16" width="13.5546875" customWidth="1"/>
    <col min="17" max="17" width="14.5546875" customWidth="1"/>
  </cols>
  <sheetData>
    <row r="2" spans="1:17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7" ht="17.25" customHeight="1"/>
    <row r="4" spans="1:17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7.100000000000001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7.100000000000001" customHeight="1">
      <c r="A7" s="16" t="s">
        <v>20</v>
      </c>
      <c r="B7" s="21">
        <v>778</v>
      </c>
      <c r="C7" s="20">
        <v>510.83929044214983</v>
      </c>
      <c r="D7" s="15">
        <v>321.33439237490069</v>
      </c>
      <c r="E7" s="15">
        <v>580.87370929308975</v>
      </c>
      <c r="F7" s="15">
        <v>531.43764892772037</v>
      </c>
      <c r="G7" s="15">
        <v>996.96055070161503</v>
      </c>
      <c r="H7" s="15">
        <v>580.87370929308975</v>
      </c>
      <c r="I7" s="15">
        <v>346.05242255758537</v>
      </c>
      <c r="J7" s="15">
        <v>1042.2769393698702</v>
      </c>
      <c r="K7" s="15">
        <v>605.59173947577438</v>
      </c>
      <c r="L7" s="15">
        <v>502.5999470479216</v>
      </c>
      <c r="M7" s="15">
        <v>1380.0900185332275</v>
      </c>
      <c r="N7" s="20">
        <v>1759.0998146677259</v>
      </c>
      <c r="O7" s="40">
        <f>SUM(C7:N7)</f>
        <v>9158.0301826846717</v>
      </c>
      <c r="P7" s="43">
        <f>O7/B7</f>
        <v>11.771247021445593</v>
      </c>
      <c r="Q7" s="44">
        <f>P7/1000</f>
        <v>1.1771247021445592E-2</v>
      </c>
    </row>
    <row r="8" spans="1:17" s="12" customFormat="1" ht="17.100000000000001" customHeight="1">
      <c r="A8" s="71" t="s">
        <v>21</v>
      </c>
      <c r="B8" s="55">
        <v>795</v>
      </c>
      <c r="C8" s="14">
        <v>997.3118279569893</v>
      </c>
      <c r="D8" s="56">
        <v>533.25652841781869</v>
      </c>
      <c r="E8" s="56">
        <v>504.76190476190476</v>
      </c>
      <c r="F8" s="56">
        <v>549.53917050691246</v>
      </c>
      <c r="G8" s="56">
        <v>630.95238095238096</v>
      </c>
      <c r="H8" s="56">
        <v>700.15360983102926</v>
      </c>
      <c r="I8" s="56">
        <v>643.16436251920129</v>
      </c>
      <c r="J8" s="56">
        <v>663.51766513056839</v>
      </c>
      <c r="K8" s="56">
        <v>443.70199692780341</v>
      </c>
      <c r="L8" s="56">
        <v>785.63748079877109</v>
      </c>
      <c r="M8" s="56">
        <v>789.70814132104454</v>
      </c>
      <c r="N8" s="14">
        <v>447.77265745007679</v>
      </c>
      <c r="O8" s="40">
        <f>SUM(C8:N8)</f>
        <v>7689.4777265745015</v>
      </c>
      <c r="P8" s="43">
        <f>O8/B8</f>
        <v>9.672299027137738</v>
      </c>
      <c r="Q8" s="44">
        <f>P8/1000</f>
        <v>9.6722990271377388E-3</v>
      </c>
    </row>
    <row r="9" spans="1:17" s="12" customFormat="1" ht="17.100000000000001" customHeight="1">
      <c r="A9" s="71" t="s">
        <v>22</v>
      </c>
      <c r="B9" s="55">
        <v>834</v>
      </c>
      <c r="C9" s="14">
        <v>366.95131476178079</v>
      </c>
      <c r="D9" s="56">
        <v>395.17833897422548</v>
      </c>
      <c r="E9" s="56">
        <v>339.57820309642813</v>
      </c>
      <c r="F9" s="56">
        <v>397.34964852902891</v>
      </c>
      <c r="G9" s="56">
        <v>400.58027550896014</v>
      </c>
      <c r="H9" s="56">
        <v>327.37778861392172</v>
      </c>
      <c r="I9" s="56">
        <v>341.61160551017917</v>
      </c>
      <c r="J9" s="56">
        <v>353.81201999268563</v>
      </c>
      <c r="K9" s="56">
        <v>111.83713275630868</v>
      </c>
      <c r="L9" s="56">
        <v>227.74107034011945</v>
      </c>
      <c r="M9" s="56">
        <v>420.91429964647074</v>
      </c>
      <c r="N9" s="14">
        <v>374.14604413019629</v>
      </c>
      <c r="O9" s="40">
        <f>SUM(C9:N9)</f>
        <v>4057.0777418603047</v>
      </c>
      <c r="P9" s="43">
        <f>O9/B9</f>
        <v>4.8646016089452093</v>
      </c>
      <c r="Q9" s="44">
        <f>P9/1000</f>
        <v>4.864601608945209E-3</v>
      </c>
    </row>
    <row r="10" spans="1:17" s="6" customFormat="1" ht="15" thickBot="1">
      <c r="A10" s="72" t="s">
        <v>23</v>
      </c>
      <c r="B10" s="22">
        <v>844</v>
      </c>
      <c r="C10" s="24">
        <v>396.19246316338501</v>
      </c>
      <c r="D10" s="17">
        <v>966.26939627070021</v>
      </c>
      <c r="E10" s="17">
        <v>887.03090363802323</v>
      </c>
      <c r="F10" s="17">
        <v>710.94536445429651</v>
      </c>
      <c r="G10" s="17">
        <v>988.28008866866617</v>
      </c>
      <c r="H10" s="17">
        <v>814.39561872473587</v>
      </c>
      <c r="I10" s="17">
        <v>686.73360281653413</v>
      </c>
      <c r="J10" s="17">
        <v>1109.3388968574782</v>
      </c>
      <c r="K10" s="17">
        <v>235.51440865823443</v>
      </c>
      <c r="L10" s="17">
        <v>583.28334854609466</v>
      </c>
      <c r="M10" s="17">
        <v>270.73151649497981</v>
      </c>
      <c r="N10" s="24">
        <v>622.90259486243315</v>
      </c>
      <c r="O10" s="37">
        <f>SUM(C10:N10)</f>
        <v>8271.6182031555618</v>
      </c>
      <c r="P10" s="45">
        <f>O10/B10</f>
        <v>9.8004955013691486</v>
      </c>
      <c r="Q10" s="46">
        <f>P10/1000</f>
        <v>9.8004955013691487E-3</v>
      </c>
    </row>
    <row r="33" spans="2:14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mergeCells count="7">
    <mergeCell ref="Q5:Q6"/>
    <mergeCell ref="B33:N33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ignoredErrors>
    <ignoredError sqref="O10" formulaRange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workbookViewId="0">
      <selection activeCell="C3" sqref="C3"/>
    </sheetView>
  </sheetViews>
  <sheetFormatPr baseColWidth="10" defaultRowHeight="14.4"/>
  <cols>
    <col min="1" max="1" width="8.5546875" customWidth="1"/>
    <col min="2" max="2" width="9" bestFit="1" customWidth="1"/>
    <col min="3" max="14" width="8.33203125" customWidth="1"/>
    <col min="15" max="15" width="12.33203125" customWidth="1"/>
    <col min="16" max="16" width="12.44140625" customWidth="1"/>
    <col min="17" max="17" width="13.5546875" customWidth="1"/>
  </cols>
  <sheetData>
    <row r="2" spans="1:17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spans="1:17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7.100000000000001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7.100000000000001" customHeight="1">
      <c r="A7" s="16" t="s">
        <v>20</v>
      </c>
      <c r="B7" s="73">
        <v>778</v>
      </c>
      <c r="C7" s="82">
        <v>1090.3052409291611</v>
      </c>
      <c r="D7" s="15">
        <v>660.1574198502592</v>
      </c>
      <c r="E7" s="15">
        <v>1123.163755039355</v>
      </c>
      <c r="F7" s="15">
        <v>633.27318103282778</v>
      </c>
      <c r="G7" s="15">
        <v>1804.2311384142829</v>
      </c>
      <c r="H7" s="15">
        <v>0</v>
      </c>
      <c r="I7" s="15">
        <v>881.20560568247265</v>
      </c>
      <c r="J7" s="15">
        <v>2303.083125359954</v>
      </c>
      <c r="K7" s="15">
        <v>1161.9965444423115</v>
      </c>
      <c r="L7" s="15">
        <v>734.83586100979073</v>
      </c>
      <c r="M7" s="15">
        <v>887.17988097523516</v>
      </c>
      <c r="N7" s="83">
        <v>728.86158571702822</v>
      </c>
      <c r="O7" s="76">
        <f>SUM(C7:N7)</f>
        <v>12008.293338452679</v>
      </c>
      <c r="P7" s="47">
        <f>O7/B7</f>
        <v>15.434824342484163</v>
      </c>
      <c r="Q7" s="48">
        <f>P7/1000</f>
        <v>1.5434824342484162E-2</v>
      </c>
    </row>
    <row r="8" spans="1:17" s="12" customFormat="1" ht="17.100000000000001" customHeight="1">
      <c r="A8" s="71" t="s">
        <v>21</v>
      </c>
      <c r="B8" s="74">
        <v>795</v>
      </c>
      <c r="C8" s="84">
        <v>762.22719641857861</v>
      </c>
      <c r="D8" s="81">
        <v>1061.7795187465026</v>
      </c>
      <c r="E8" s="81">
        <v>765.19306099608286</v>
      </c>
      <c r="F8" s="81">
        <v>774.09065472859538</v>
      </c>
      <c r="G8" s="81">
        <v>741.46614437604921</v>
      </c>
      <c r="H8" s="81">
        <v>1082.5405707890318</v>
      </c>
      <c r="I8" s="81">
        <v>0</v>
      </c>
      <c r="J8" s="81">
        <v>2016.7879127028539</v>
      </c>
      <c r="K8" s="81">
        <v>0</v>
      </c>
      <c r="L8" s="81">
        <v>0</v>
      </c>
      <c r="M8" s="81">
        <v>851.20313374370448</v>
      </c>
      <c r="N8" s="85">
        <v>0</v>
      </c>
      <c r="O8" s="76">
        <f>SUM(C8:N8)</f>
        <v>8055.288192501398</v>
      </c>
      <c r="P8" s="47">
        <f>O8/B8</f>
        <v>10.132437977989181</v>
      </c>
      <c r="Q8" s="48">
        <f>P8/1000</f>
        <v>1.013243797798918E-2</v>
      </c>
    </row>
    <row r="9" spans="1:17" s="12" customFormat="1" ht="17.100000000000001" customHeight="1">
      <c r="A9" s="71" t="s">
        <v>22</v>
      </c>
      <c r="B9" s="74">
        <v>834</v>
      </c>
      <c r="C9" s="84">
        <v>903.48749325175459</v>
      </c>
      <c r="D9" s="81">
        <v>1305.7045168256254</v>
      </c>
      <c r="E9" s="81">
        <v>759.40975346409937</v>
      </c>
      <c r="F9" s="81">
        <v>822.44376462119851</v>
      </c>
      <c r="G9" s="81">
        <v>744.40165556955196</v>
      </c>
      <c r="H9" s="81">
        <v>927.50044988303046</v>
      </c>
      <c r="I9" s="81">
        <v>0</v>
      </c>
      <c r="J9" s="81">
        <v>1017.5490372503149</v>
      </c>
      <c r="K9" s="81">
        <v>1059.5717113550477</v>
      </c>
      <c r="L9" s="81">
        <v>1029.5555155659529</v>
      </c>
      <c r="M9" s="81">
        <v>846.45672125247438</v>
      </c>
      <c r="N9" s="85">
        <v>513.27694799352173</v>
      </c>
      <c r="O9" s="76">
        <f>SUM(C9:N9)</f>
        <v>9929.3575670325718</v>
      </c>
      <c r="P9" s="47">
        <f>O9/B9</f>
        <v>11.905704516825626</v>
      </c>
      <c r="Q9" s="48">
        <f>P9/1000</f>
        <v>1.1905704516825625E-2</v>
      </c>
    </row>
    <row r="10" spans="1:17" s="4" customFormat="1" ht="15" thickBot="1">
      <c r="A10" s="72" t="s">
        <v>23</v>
      </c>
      <c r="B10" s="75">
        <v>844</v>
      </c>
      <c r="C10" s="86">
        <v>1048.3528352835285</v>
      </c>
      <c r="D10" s="17">
        <v>708.01800180018006</v>
      </c>
      <c r="E10" s="17">
        <v>674.59225922592259</v>
      </c>
      <c r="F10" s="17">
        <v>835.64356435643572</v>
      </c>
      <c r="G10" s="17">
        <v>1045.3141314131415</v>
      </c>
      <c r="H10" s="17">
        <v>783.98559855985604</v>
      </c>
      <c r="I10" s="17">
        <v>1112.1656165616562</v>
      </c>
      <c r="J10" s="17">
        <v>847.79837983798382</v>
      </c>
      <c r="K10" s="17">
        <v>1087.85598559856</v>
      </c>
      <c r="L10" s="17">
        <v>990.61746174617474</v>
      </c>
      <c r="M10" s="17">
        <v>1002.7722772277228</v>
      </c>
      <c r="N10" s="87">
        <v>638.12781278127818</v>
      </c>
      <c r="O10" s="77">
        <f>SUM(C10:N10)</f>
        <v>10775.24392439244</v>
      </c>
      <c r="P10" s="49">
        <f>O10/B10</f>
        <v>12.766876687668768</v>
      </c>
      <c r="Q10" s="50">
        <f>P10/1000</f>
        <v>1.2766876687668767E-2</v>
      </c>
    </row>
    <row r="35" spans="2:13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mergeCells count="7">
    <mergeCell ref="Q5:Q6"/>
    <mergeCell ref="B35:L35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workbookViewId="0">
      <selection activeCell="C3" sqref="C3"/>
    </sheetView>
  </sheetViews>
  <sheetFormatPr baseColWidth="10" defaultRowHeight="14.4"/>
  <cols>
    <col min="1" max="1" width="8" bestFit="1" customWidth="1"/>
    <col min="2" max="2" width="9" bestFit="1" customWidth="1"/>
    <col min="3" max="14" width="9.44140625" customWidth="1"/>
    <col min="15" max="15" width="12" customWidth="1"/>
    <col min="16" max="16" width="11.6640625" customWidth="1"/>
    <col min="17" max="17" width="11.5546875" customWidth="1"/>
  </cols>
  <sheetData>
    <row r="2" spans="1:17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spans="1:17" ht="15" thickBot="1"/>
    <row r="5" spans="1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1:17" ht="17.100000000000001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7.100000000000001" customHeight="1">
      <c r="A7" s="16" t="s">
        <v>20</v>
      </c>
      <c r="B7" s="58">
        <v>778</v>
      </c>
      <c r="C7" s="59">
        <v>602.22222222222217</v>
      </c>
      <c r="D7" s="59">
        <v>395.55555555555554</v>
      </c>
      <c r="E7" s="59">
        <v>266.66666666666669</v>
      </c>
      <c r="F7" s="59">
        <v>413.33333333333337</v>
      </c>
      <c r="G7" s="59">
        <v>311.11111111111109</v>
      </c>
      <c r="H7" s="59">
        <v>395.55555555555554</v>
      </c>
      <c r="I7" s="59">
        <v>584.44444444444446</v>
      </c>
      <c r="J7" s="59">
        <v>773.33333333333337</v>
      </c>
      <c r="K7" s="59">
        <v>364.44444444444446</v>
      </c>
      <c r="L7" s="59">
        <v>377.77777777777777</v>
      </c>
      <c r="M7" s="59">
        <v>526.66666666666663</v>
      </c>
      <c r="N7" s="60">
        <v>195.29411764705881</v>
      </c>
      <c r="O7" s="33">
        <f>SUM(C7:N7)</f>
        <v>5206.4052287581699</v>
      </c>
      <c r="P7" s="35">
        <f>O7/B7</f>
        <v>6.6920375690979048</v>
      </c>
      <c r="Q7" s="54">
        <f>P7/1000</f>
        <v>6.6920375690979047E-3</v>
      </c>
    </row>
    <row r="8" spans="1:17" ht="17.100000000000001" customHeight="1">
      <c r="A8" s="71" t="s">
        <v>21</v>
      </c>
      <c r="B8" s="28">
        <v>795</v>
      </c>
      <c r="C8" s="51">
        <v>488.88888888888886</v>
      </c>
      <c r="D8" s="51">
        <v>271.11111111111109</v>
      </c>
      <c r="E8" s="51">
        <v>631.11111111111109</v>
      </c>
      <c r="F8" s="51">
        <v>693.33333333333326</v>
      </c>
      <c r="G8" s="51">
        <v>382.22222222222223</v>
      </c>
      <c r="H8" s="51">
        <v>768.88888888888891</v>
      </c>
      <c r="I8" s="51">
        <v>542.22222222222217</v>
      </c>
      <c r="J8" s="51">
        <v>555.55555555555554</v>
      </c>
      <c r="K8" s="51">
        <v>437.77777777777783</v>
      </c>
      <c r="L8" s="51">
        <v>315.55555555555554</v>
      </c>
      <c r="M8" s="51">
        <v>502.22222222222223</v>
      </c>
      <c r="N8" s="61">
        <v>575.55555555555554</v>
      </c>
      <c r="O8" s="33">
        <f>SUM(C8:N8)</f>
        <v>6164.4444444444453</v>
      </c>
      <c r="P8" s="35">
        <f>O8/B8</f>
        <v>7.7540181691125101</v>
      </c>
      <c r="Q8" s="54">
        <f>P8/1000</f>
        <v>7.7540181691125101E-3</v>
      </c>
    </row>
    <row r="9" spans="1:17" ht="17.100000000000001" customHeight="1">
      <c r="A9" s="71" t="s">
        <v>22</v>
      </c>
      <c r="B9" s="28">
        <v>834</v>
      </c>
      <c r="C9" s="51">
        <v>693.33333333333337</v>
      </c>
      <c r="D9" s="52">
        <v>204.44444444444446</v>
      </c>
      <c r="E9" s="53">
        <v>400</v>
      </c>
      <c r="F9" s="53">
        <v>697.77777777777771</v>
      </c>
      <c r="G9" s="53">
        <v>422.22222222222223</v>
      </c>
      <c r="H9" s="53">
        <v>535.55555555555554</v>
      </c>
      <c r="I9" s="53">
        <v>457.77777777777777</v>
      </c>
      <c r="J9" s="53">
        <v>706.66666666666674</v>
      </c>
      <c r="K9" s="53">
        <v>342.22222222222223</v>
      </c>
      <c r="L9" s="53">
        <v>400</v>
      </c>
      <c r="M9" s="53">
        <v>573.33333333333337</v>
      </c>
      <c r="N9" s="62">
        <v>468.88888888888891</v>
      </c>
      <c r="O9" s="33">
        <f>SUM(C9:N9)</f>
        <v>5902.2222222222226</v>
      </c>
      <c r="P9" s="35">
        <f>O9/B9</f>
        <v>7.0770050626165739</v>
      </c>
      <c r="Q9" s="54">
        <f>P9/1000</f>
        <v>7.0770050626165742E-3</v>
      </c>
    </row>
    <row r="10" spans="1:17" s="4" customFormat="1" ht="15" thickBot="1">
      <c r="A10" s="72" t="s">
        <v>23</v>
      </c>
      <c r="B10" s="29">
        <v>844</v>
      </c>
      <c r="C10" s="63">
        <v>584.44444444444446</v>
      </c>
      <c r="D10" s="64">
        <v>395.55555555555554</v>
      </c>
      <c r="E10" s="64">
        <v>582.22222222222217</v>
      </c>
      <c r="F10" s="64">
        <v>453.33333333333337</v>
      </c>
      <c r="G10" s="64">
        <v>488.88888888888891</v>
      </c>
      <c r="H10" s="64">
        <v>426.66666666666663</v>
      </c>
      <c r="I10" s="64">
        <v>462.22222222222217</v>
      </c>
      <c r="J10" s="64">
        <v>840</v>
      </c>
      <c r="K10" s="64">
        <v>462.22222222222223</v>
      </c>
      <c r="L10" s="65">
        <v>597.77777777777783</v>
      </c>
      <c r="M10" s="66">
        <v>426.66666666666663</v>
      </c>
      <c r="N10" s="67">
        <v>435.55555555555554</v>
      </c>
      <c r="O10" s="34">
        <f>SUM(C10:N10)</f>
        <v>6155.5555555555566</v>
      </c>
      <c r="P10" s="57">
        <f>O10/B10</f>
        <v>7.2933122696155888</v>
      </c>
      <c r="Q10" s="36">
        <f>P10/1000</f>
        <v>7.2933122696155891E-3</v>
      </c>
    </row>
    <row r="13" spans="1:17">
      <c r="H13" s="10"/>
    </row>
    <row r="35" spans="2:10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mergeCells count="7">
    <mergeCell ref="Q5:Q6"/>
    <mergeCell ref="B35:J35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