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32" activeTab="0"/>
  </bookViews>
  <sheets>
    <sheet name="RSU" sheetId="1" r:id="rId1"/>
    <sheet name="CARTON" sheetId="2" r:id="rId2"/>
    <sheet name="VIDRIO" sheetId="3" r:id="rId3"/>
    <sheet name="ENVASES" sheetId="4" r:id="rId4"/>
  </sheets>
  <definedNames/>
  <calcPr fullCalcOnLoad="1"/>
</workbook>
</file>

<file path=xl/sharedStrings.xml><?xml version="1.0" encoding="utf-8"?>
<sst xmlns="http://schemas.openxmlformats.org/spreadsheetml/2006/main" count="92" uniqueCount="27">
  <si>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</si>
  <si>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</si>
  <si>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</si>
  <si>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</si>
  <si>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</si>
  <si>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</si>
  <si>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</si>
  <si>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</si>
  <si>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</si>
  <si>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</si>
  <si>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</si>
  <si>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</si>
  <si>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</si>
  <si>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</si>
  <si>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</si>
  <si>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</si>
  <si>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</si>
  <si>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</si>
  <si>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RATIO (Tn/HAB/AÑO)</t>
  </si>
  <si>
    <t>ALFARNATE: RESUMEN DE KILOS ANUAL DE RECOGIDA EN RESIDUOS SÓLIDOS URBANOS</t>
  </si>
  <si>
    <t>2018</t>
  </si>
  <si>
    <t>2017</t>
  </si>
  <si>
    <t>2016</t>
  </si>
  <si>
    <t>2015</t>
  </si>
  <si>
    <t>ALFARNATE: RESUMEN DE KILOS ANUAL DE RECOGIDA EN PAPEL / CARTÓN</t>
  </si>
  <si>
    <t>ALFARNATE: RESUMEN DE KILOS ANUAL DE RECOGIDA EN VIDRIO</t>
  </si>
  <si>
    <t>ALFARNATE: RESUMEN DE KILOS ANUAL DE RECOGIDA EN ENVASES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</si>
</sst>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i/>
      <u val="single"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86ED8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51" applyFont="1" applyFill="1" applyBorder="1">
      <alignment/>
      <protection/>
    </xf>
    <xf numFmtId="3" fontId="6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15" fillId="0" borderId="14" xfId="0" applyNumberFormat="1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6" fillId="18" borderId="16" xfId="0" applyFont="1" applyFill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6" fillId="18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3" fontId="20" fillId="0" borderId="19" xfId="51" applyNumberFormat="1" applyFont="1" applyFill="1" applyBorder="1" applyAlignment="1">
      <alignment horizontal="center" vertical="center"/>
      <protection/>
    </xf>
    <xf numFmtId="3" fontId="16" fillId="0" borderId="20" xfId="0" applyNumberFormat="1" applyFont="1" applyBorder="1" applyAlignment="1">
      <alignment horizontal="center" vertical="center"/>
    </xf>
    <xf numFmtId="3" fontId="6" fillId="34" borderId="21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4" fontId="6" fillId="35" borderId="19" xfId="0" applyNumberFormat="1" applyFont="1" applyFill="1" applyBorder="1" applyAlignment="1">
      <alignment horizontal="center" vertical="center" wrapText="1"/>
    </xf>
    <xf numFmtId="164" fontId="21" fillId="35" borderId="20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1" fillId="36" borderId="15" xfId="0" applyNumberFormat="1" applyFont="1" applyFill="1" applyBorder="1" applyAlignment="1">
      <alignment horizontal="center" vertical="center"/>
    </xf>
    <xf numFmtId="164" fontId="21" fillId="36" borderId="20" xfId="0" applyNumberFormat="1" applyFont="1" applyFill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4" fontId="21" fillId="36" borderId="24" xfId="0" applyNumberFormat="1" applyFont="1" applyFill="1" applyBorder="1" applyAlignment="1">
      <alignment horizontal="center" vertical="center"/>
    </xf>
    <xf numFmtId="164" fontId="21" fillId="36" borderId="24" xfId="0" applyNumberFormat="1" applyFont="1" applyFill="1" applyBorder="1" applyAlignment="1">
      <alignment horizontal="center" vertical="center"/>
    </xf>
    <xf numFmtId="4" fontId="21" fillId="12" borderId="24" xfId="0" applyNumberFormat="1" applyFont="1" applyFill="1" applyBorder="1" applyAlignment="1">
      <alignment horizontal="center" vertical="center"/>
    </xf>
    <xf numFmtId="164" fontId="21" fillId="12" borderId="24" xfId="0" applyNumberFormat="1" applyFont="1" applyFill="1" applyBorder="1" applyAlignment="1">
      <alignment horizontal="center" vertical="center"/>
    </xf>
    <xf numFmtId="4" fontId="21" fillId="12" borderId="15" xfId="0" applyNumberFormat="1" applyFont="1" applyFill="1" applyBorder="1" applyAlignment="1">
      <alignment horizontal="center" vertical="center"/>
    </xf>
    <xf numFmtId="164" fontId="21" fillId="12" borderId="20" xfId="0" applyNumberFormat="1" applyFont="1" applyFill="1" applyBorder="1" applyAlignment="1">
      <alignment horizontal="center" vertical="center"/>
    </xf>
    <xf numFmtId="4" fontId="21" fillId="37" borderId="24" xfId="0" applyNumberFormat="1" applyFont="1" applyFill="1" applyBorder="1" applyAlignment="1">
      <alignment horizontal="center" vertical="center"/>
    </xf>
    <xf numFmtId="164" fontId="21" fillId="37" borderId="24" xfId="0" applyNumberFormat="1" applyFont="1" applyFill="1" applyBorder="1" applyAlignment="1">
      <alignment horizontal="center" vertical="center"/>
    </xf>
    <xf numFmtId="4" fontId="21" fillId="37" borderId="15" xfId="0" applyNumberFormat="1" applyFont="1" applyFill="1" applyBorder="1" applyAlignment="1">
      <alignment horizontal="center" vertical="center"/>
    </xf>
    <xf numFmtId="164" fontId="21" fillId="37" borderId="20" xfId="0" applyNumberFormat="1" applyFont="1" applyFill="1" applyBorder="1" applyAlignment="1">
      <alignment horizontal="center" vertical="center"/>
    </xf>
    <xf numFmtId="3" fontId="14" fillId="0" borderId="25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164" fontId="21" fillId="35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4" fontId="6" fillId="35" borderId="15" xfId="0" applyNumberFormat="1" applyFont="1" applyFill="1" applyBorder="1" applyAlignment="1">
      <alignment horizontal="center" vertical="center"/>
    </xf>
    <xf numFmtId="3" fontId="20" fillId="0" borderId="13" xfId="51" applyNumberFormat="1" applyFont="1" applyFill="1" applyBorder="1" applyAlignment="1">
      <alignment horizontal="center" vertical="center"/>
      <protection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3" fontId="14" fillId="0" borderId="31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/>
    </xf>
    <xf numFmtId="3" fontId="14" fillId="0" borderId="16" xfId="51" applyNumberFormat="1" applyFont="1" applyFill="1" applyBorder="1" applyAlignment="1">
      <alignment horizontal="center"/>
      <protection/>
    </xf>
    <xf numFmtId="3" fontId="14" fillId="0" borderId="10" xfId="51" applyNumberFormat="1" applyFont="1" applyFill="1" applyBorder="1" applyAlignment="1">
      <alignment horizontal="center"/>
      <protection/>
    </xf>
    <xf numFmtId="3" fontId="5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>
      <alignment horizontal="center" vertical="center"/>
    </xf>
    <xf numFmtId="3" fontId="17" fillId="0" borderId="35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37" xfId="0" applyNumberFormat="1" applyFont="1" applyFill="1" applyBorder="1" applyAlignment="1">
      <alignment horizontal="center" vertical="center"/>
    </xf>
    <xf numFmtId="3" fontId="17" fillId="0" borderId="38" xfId="0" applyNumberFormat="1" applyFont="1" applyBorder="1" applyAlignment="1">
      <alignment horizontal="center" vertical="center"/>
    </xf>
    <xf numFmtId="3" fontId="18" fillId="0" borderId="34" xfId="0" applyNumberFormat="1" applyFont="1" applyBorder="1" applyAlignment="1">
      <alignment horizontal="center" vertical="center"/>
    </xf>
    <xf numFmtId="3" fontId="18" fillId="0" borderId="35" xfId="0" applyNumberFormat="1" applyFont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0" borderId="42" xfId="0" applyNumberFormat="1" applyFont="1" applyBorder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0" fontId="19" fillId="36" borderId="43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9" fillId="12" borderId="43" xfId="0" applyFont="1" applyFill="1" applyBorder="1" applyAlignment="1">
      <alignment horizontal="center" vertical="center" wrapText="1"/>
    </xf>
    <xf numFmtId="0" fontId="19" fillId="12" borderId="20" xfId="0" applyFont="1" applyFill="1" applyBorder="1" applyAlignment="1">
      <alignment horizontal="center" vertical="center" wrapText="1"/>
    </xf>
    <xf numFmtId="0" fontId="16" fillId="18" borderId="43" xfId="0" applyFont="1" applyFill="1" applyBorder="1" applyAlignment="1">
      <alignment horizontal="center" vertical="center"/>
    </xf>
    <xf numFmtId="0" fontId="16" fillId="18" borderId="20" xfId="0" applyFont="1" applyFill="1" applyBorder="1" applyAlignment="1">
      <alignment horizontal="center" vertical="center"/>
    </xf>
    <xf numFmtId="0" fontId="18" fillId="18" borderId="43" xfId="0" applyFont="1" applyFill="1" applyBorder="1" applyAlignment="1">
      <alignment horizontal="center" vertical="center" wrapText="1"/>
    </xf>
    <xf numFmtId="0" fontId="18" fillId="18" borderId="20" xfId="0" applyFont="1" applyFill="1" applyBorder="1" applyAlignment="1">
      <alignment horizontal="center" vertical="center" wrapText="1"/>
    </xf>
    <xf numFmtId="0" fontId="19" fillId="37" borderId="43" xfId="0" applyFont="1" applyFill="1" applyBorder="1" applyAlignment="1">
      <alignment horizontal="center" vertical="center" wrapText="1"/>
    </xf>
    <xf numFmtId="0" fontId="19" fillId="37" borderId="20" xfId="0" applyFont="1" applyFill="1" applyBorder="1" applyAlignment="1">
      <alignment horizontal="center" vertical="center" wrapText="1"/>
    </xf>
    <xf numFmtId="0" fontId="16" fillId="37" borderId="43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18" fillId="35" borderId="43" xfId="0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center" vertical="center" wrapText="1"/>
    </xf>
    <xf numFmtId="3" fontId="5" fillId="34" borderId="43" xfId="0" applyNumberFormat="1" applyFont="1" applyFill="1" applyBorder="1" applyAlignment="1">
      <alignment horizontal="center" vertical="center" wrapText="1"/>
    </xf>
    <xf numFmtId="3" fontId="5" fillId="34" borderId="44" xfId="0" applyNumberFormat="1" applyFont="1" applyFill="1" applyBorder="1" applyAlignment="1">
      <alignment horizontal="center" vertical="center" wrapText="1"/>
    </xf>
    <xf numFmtId="3" fontId="5" fillId="35" borderId="43" xfId="0" applyNumberFormat="1" applyFont="1" applyFill="1" applyBorder="1" applyAlignment="1">
      <alignment horizontal="center" vertical="center" wrapText="1"/>
    </xf>
    <xf numFmtId="3" fontId="5" fillId="35" borderId="44" xfId="0" applyNumberFormat="1" applyFont="1" applyFill="1" applyBorder="1" applyAlignment="1">
      <alignment horizontal="center" vertical="center" wrapText="1"/>
    </xf>
    <xf numFmtId="3" fontId="20" fillId="34" borderId="43" xfId="51" applyNumberFormat="1" applyFont="1" applyFill="1" applyBorder="1" applyAlignment="1">
      <alignment horizontal="center" vertical="center"/>
      <protection/>
    </xf>
    <xf numFmtId="3" fontId="20" fillId="34" borderId="44" xfId="51" applyNumberFormat="1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525"/>
          <c:w val="0.9765"/>
          <c:h val="0.82575"/>
        </c:manualLayout>
      </c:layout>
      <c:lineChart>
        <c:grouping val="standard"/>
        <c:varyColors val="0"/>
        <c:ser>
          <c:idx val="3"/>
          <c:order val="0"/>
          <c:tx>
            <c:strRef>
              <c:f>RSU!$A$7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RSU!$C$7:$N$7</c:f>
              <c:numCache/>
            </c:numRef>
          </c:val>
          <c:smooth val="0"/>
        </c:ser>
        <c:ser>
          <c:idx val="2"/>
          <c:order val="1"/>
          <c:tx>
            <c:strRef>
              <c:f>RSU!$A$8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RSU!$C$8:$N$8</c:f>
              <c:numCache/>
            </c:numRef>
          </c:val>
          <c:smooth val="0"/>
        </c:ser>
        <c:ser>
          <c:idx val="1"/>
          <c:order val="2"/>
          <c:tx>
            <c:strRef>
              <c:f>RSU!$A$9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RSU!$C$9:$N$9</c:f>
              <c:numCache/>
            </c:numRef>
          </c:val>
          <c:smooth val="0"/>
        </c:ser>
        <c:ser>
          <c:idx val="0"/>
          <c:order val="3"/>
          <c:tx>
            <c:strRef>
              <c:f>RSU!$A$10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RSU!$C$10:$N$10</c:f>
              <c:numCache/>
            </c:numRef>
          </c:val>
          <c:smooth val="0"/>
        </c:ser>
        <c:marker val="1"/>
        <c:axId val="61013188"/>
        <c:axId val="12247781"/>
      </c:lineChart>
      <c:catAx>
        <c:axId val="61013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247781"/>
        <c:crossesAt val="0"/>
        <c:auto val="1"/>
        <c:lblOffset val="100"/>
        <c:tickLblSkip val="1"/>
        <c:noMultiLvlLbl val="0"/>
      </c:catAx>
      <c:valAx>
        <c:axId val="122477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013188"/>
        <c:crossesAt val="1"/>
        <c:crossBetween val="between"/>
        <c:dispUnits/>
      </c:valAx>
      <c:spPr>
        <a:gradFill rotWithShape="1">
          <a:gsLst>
            <a:gs pos="0">
              <a:srgbClr val="7F7F7F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15"/>
          <c:y val="0.84125"/>
          <c:w val="0.636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375"/>
          <c:w val="0.987"/>
          <c:h val="0.9215"/>
        </c:manualLayout>
      </c:layout>
      <c:lineChart>
        <c:grouping val="standard"/>
        <c:varyColors val="0"/>
        <c:ser>
          <c:idx val="3"/>
          <c:order val="0"/>
          <c:tx>
            <c:strRef>
              <c:f>CARTON!$A$7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CARTON!$C$7:$N$7</c:f>
              <c:numCache/>
            </c:numRef>
          </c:val>
          <c:smooth val="0"/>
        </c:ser>
        <c:ser>
          <c:idx val="0"/>
          <c:order val="1"/>
          <c:tx>
            <c:strRef>
              <c:f>CARTON!$A$8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CARTON!$C$8:$N$8</c:f>
              <c:numCache/>
            </c:numRef>
          </c:val>
          <c:smooth val="0"/>
        </c:ser>
        <c:ser>
          <c:idx val="1"/>
          <c:order val="2"/>
          <c:tx>
            <c:strRef>
              <c:f>CARTON!$A$9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CARTON!$C$9:$N$9</c:f>
              <c:numCache/>
            </c:numRef>
          </c:val>
          <c:smooth val="0"/>
        </c:ser>
        <c:ser>
          <c:idx val="2"/>
          <c:order val="3"/>
          <c:tx>
            <c:strRef>
              <c:f>CARTON!$A$10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CARTON!$C$10:$N$10</c:f>
              <c:numCache/>
            </c:numRef>
          </c:val>
          <c:smooth val="0"/>
        </c:ser>
        <c:marker val="1"/>
        <c:axId val="43121166"/>
        <c:axId val="52546175"/>
      </c:lineChart>
      <c:catAx>
        <c:axId val="4312116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546175"/>
        <c:crosses val="autoZero"/>
        <c:auto val="1"/>
        <c:lblOffset val="100"/>
        <c:tickLblSkip val="1"/>
        <c:noMultiLvlLbl val="0"/>
      </c:catAx>
      <c:valAx>
        <c:axId val="525461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121166"/>
        <c:crossesAt val="1"/>
        <c:crossBetween val="between"/>
        <c:dispUnits/>
      </c:valAx>
      <c:spPr>
        <a:gradFill rotWithShape="1">
          <a:gsLst>
            <a:gs pos="0">
              <a:srgbClr val="00B0F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7"/>
          <c:y val="0.92725"/>
          <c:w val="0.5107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225"/>
          <c:w val="0.9815"/>
          <c:h val="0.8275"/>
        </c:manualLayout>
      </c:layout>
      <c:lineChart>
        <c:grouping val="standard"/>
        <c:varyColors val="0"/>
        <c:ser>
          <c:idx val="3"/>
          <c:order val="0"/>
          <c:tx>
            <c:strRef>
              <c:f>VIDRIO!$A$7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VIDRIO!$C$7:$N$7</c:f>
              <c:numCache/>
            </c:numRef>
          </c:val>
          <c:smooth val="0"/>
        </c:ser>
        <c:ser>
          <c:idx val="0"/>
          <c:order val="1"/>
          <c:tx>
            <c:strRef>
              <c:f>VIDRIO!$A$8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VIDRIO!$C$8:$N$8</c:f>
              <c:numCache/>
            </c:numRef>
          </c:val>
          <c:smooth val="0"/>
        </c:ser>
        <c:ser>
          <c:idx val="1"/>
          <c:order val="2"/>
          <c:tx>
            <c:strRef>
              <c:f>VIDRIO!$A$9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VIDRIO!$C$9:$N$9</c:f>
              <c:numCache/>
            </c:numRef>
          </c:val>
          <c:smooth val="0"/>
        </c:ser>
        <c:ser>
          <c:idx val="2"/>
          <c:order val="3"/>
          <c:tx>
            <c:strRef>
              <c:f>VIDRIO!$A$10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VIDRIO!$C$10:$N$10</c:f>
              <c:numCache/>
            </c:numRef>
          </c:val>
          <c:smooth val="0"/>
        </c:ser>
        <c:marker val="1"/>
        <c:axId val="3153528"/>
        <c:axId val="28381753"/>
      </c:lineChart>
      <c:catAx>
        <c:axId val="3153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381753"/>
        <c:crossesAt val="0"/>
        <c:auto val="1"/>
        <c:lblOffset val="100"/>
        <c:tickLblSkip val="1"/>
        <c:noMultiLvlLbl val="0"/>
      </c:catAx>
      <c:valAx>
        <c:axId val="283817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53528"/>
        <c:crossesAt val="1"/>
        <c:crossBetween val="between"/>
        <c:dispUnits/>
      </c:valAx>
      <c:spPr>
        <a:gradFill rotWithShape="1">
          <a:gsLst>
            <a:gs pos="0">
              <a:srgbClr val="00B05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3175"/>
          <c:y val="0.86825"/>
          <c:w val="0.6145"/>
          <c:h val="0.13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0925"/>
          <c:w val="0.97925"/>
          <c:h val="0.82175"/>
        </c:manualLayout>
      </c:layout>
      <c:lineChart>
        <c:grouping val="standard"/>
        <c:varyColors val="0"/>
        <c:ser>
          <c:idx val="3"/>
          <c:order val="0"/>
          <c:tx>
            <c:strRef>
              <c:f>ENVASES!$A$7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ENVASES!$C$7:$N$7</c:f>
              <c:numCache/>
            </c:numRef>
          </c:val>
          <c:smooth val="0"/>
        </c:ser>
        <c:ser>
          <c:idx val="1"/>
          <c:order val="1"/>
          <c:tx>
            <c:strRef>
              <c:f>ENVASES!$A$8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ENVASES!$C$8:$N$8</c:f>
              <c:numCache/>
            </c:numRef>
          </c:val>
          <c:smooth val="0"/>
        </c:ser>
        <c:ser>
          <c:idx val="0"/>
          <c:order val="2"/>
          <c:tx>
            <c:strRef>
              <c:f>ENVASES!$A$9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ENVASES!$C$9:$N$9</c:f>
              <c:numCache/>
            </c:numRef>
          </c:val>
          <c:smooth val="0"/>
        </c:ser>
        <c:ser>
          <c:idx val="2"/>
          <c:order val="3"/>
          <c:tx>
            <c:strRef>
              <c:f>ENVASES!$A$10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ENVASES!$C$10:$N$10</c:f>
              <c:numCache/>
            </c:numRef>
          </c:val>
          <c:smooth val="0"/>
        </c:ser>
        <c:marker val="1"/>
        <c:axId val="54109186"/>
        <c:axId val="17220627"/>
      </c:lineChart>
      <c:catAx>
        <c:axId val="5410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220627"/>
        <c:crossesAt val="0"/>
        <c:auto val="1"/>
        <c:lblOffset val="100"/>
        <c:tickLblSkip val="1"/>
        <c:noMultiLvlLbl val="0"/>
      </c:catAx>
      <c:valAx>
        <c:axId val="172206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109186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2275"/>
          <c:y val="0.8685"/>
          <c:w val="0.7667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28575</xdr:rowOff>
    </xdr:from>
    <xdr:to>
      <xdr:col>16</xdr:col>
      <xdr:colOff>0</xdr:colOff>
      <xdr:row>31</xdr:row>
      <xdr:rowOff>114300</xdr:rowOff>
    </xdr:to>
    <xdr:graphicFrame>
      <xdr:nvGraphicFramePr>
        <xdr:cNvPr id="1" name="2 Gráfico"/>
        <xdr:cNvGraphicFramePr/>
      </xdr:nvGraphicFramePr>
      <xdr:xfrm>
        <a:off x="542925" y="2247900"/>
        <a:ext cx="89820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57150</xdr:rowOff>
    </xdr:from>
    <xdr:to>
      <xdr:col>16</xdr:col>
      <xdr:colOff>0</xdr:colOff>
      <xdr:row>30</xdr:row>
      <xdr:rowOff>133350</xdr:rowOff>
    </xdr:to>
    <xdr:graphicFrame>
      <xdr:nvGraphicFramePr>
        <xdr:cNvPr id="1" name="3 Gráfico"/>
        <xdr:cNvGraphicFramePr/>
      </xdr:nvGraphicFramePr>
      <xdr:xfrm>
        <a:off x="542925" y="2343150"/>
        <a:ext cx="94583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16</xdr:col>
      <xdr:colOff>0</xdr:colOff>
      <xdr:row>32</xdr:row>
      <xdr:rowOff>19050</xdr:rowOff>
    </xdr:to>
    <xdr:graphicFrame>
      <xdr:nvGraphicFramePr>
        <xdr:cNvPr id="1" name="2 Gráfico"/>
        <xdr:cNvGraphicFramePr/>
      </xdr:nvGraphicFramePr>
      <xdr:xfrm>
        <a:off x="571500" y="2228850"/>
        <a:ext cx="88773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16</xdr:col>
      <xdr:colOff>19050</xdr:colOff>
      <xdr:row>32</xdr:row>
      <xdr:rowOff>95250</xdr:rowOff>
    </xdr:to>
    <xdr:graphicFrame>
      <xdr:nvGraphicFramePr>
        <xdr:cNvPr id="1" name="2 Gráfico"/>
        <xdr:cNvGraphicFramePr/>
      </xdr:nvGraphicFramePr>
      <xdr:xfrm>
        <a:off x="533400" y="2419350"/>
        <a:ext cx="97440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8.00390625" style="2" bestFit="1" customWidth="1"/>
    <col min="2" max="2" width="9.421875" style="2" bestFit="1" customWidth="1"/>
    <col min="3" max="3" width="8.28125" style="1" customWidth="1"/>
    <col min="4" max="4" width="8.28125" style="0" customWidth="1"/>
    <col min="5" max="5" width="8.28125" style="3" customWidth="1"/>
    <col min="6" max="7" width="8.28125" style="0" customWidth="1"/>
    <col min="8" max="8" width="8.28125" style="3" customWidth="1"/>
    <col min="9" max="10" width="8.28125" style="0" customWidth="1"/>
    <col min="11" max="11" width="8.28125" style="3" customWidth="1"/>
    <col min="12" max="13" width="8.28125" style="0" customWidth="1"/>
    <col min="14" max="14" width="8.28125" style="3" customWidth="1"/>
    <col min="15" max="15" width="12.140625" style="0" customWidth="1"/>
    <col min="16" max="16" width="13.8515625" style="0" customWidth="1"/>
    <col min="17" max="17" width="14.00390625" style="0" customWidth="1"/>
  </cols>
  <sheetData>
    <row r="2" spans="3:15" ht="18">
      <c r="C2" s="90" t="s">
        <v>19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3:17" ht="14.25">
      <c r="C3" s="9"/>
      <c r="P3" s="7"/>
      <c r="Q3" s="8"/>
    </row>
    <row r="4" ht="15" thickBot="1">
      <c r="C4" s="11"/>
    </row>
    <row r="5" spans="2:17" s="1" customFormat="1" ht="16.5" customHeight="1">
      <c r="B5" s="93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5" t="s">
        <v>17</v>
      </c>
      <c r="P5" s="88" t="s">
        <v>0</v>
      </c>
      <c r="Q5" s="88" t="s">
        <v>18</v>
      </c>
    </row>
    <row r="6" spans="2:17" s="1" customFormat="1" ht="16.5" customHeight="1" thickBot="1">
      <c r="B6" s="94"/>
      <c r="C6" s="26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27" t="s">
        <v>13</v>
      </c>
      <c r="O6" s="96"/>
      <c r="P6" s="89"/>
      <c r="Q6" s="89"/>
    </row>
    <row r="7" spans="1:17" s="1" customFormat="1" ht="16.5" customHeight="1">
      <c r="A7" s="16" t="s">
        <v>20</v>
      </c>
      <c r="B7" s="68">
        <v>1113</v>
      </c>
      <c r="C7" s="14">
        <v>32036.16235234984</v>
      </c>
      <c r="D7" s="56">
        <v>27647.378738376476</v>
      </c>
      <c r="E7" s="56">
        <v>32506.089469716007</v>
      </c>
      <c r="F7" s="56">
        <v>34231.95275194773</v>
      </c>
      <c r="G7" s="56">
        <v>36483.68685599397</v>
      </c>
      <c r="H7" s="56">
        <v>35331.24654435788</v>
      </c>
      <c r="I7" s="56">
        <v>36396.97411409902</v>
      </c>
      <c r="J7" s="56">
        <v>41447.29203317416</v>
      </c>
      <c r="K7" s="56">
        <v>35823.55114350339</v>
      </c>
      <c r="L7" s="56">
        <v>41286.453882885144</v>
      </c>
      <c r="M7" s="56">
        <v>30479.528776074392</v>
      </c>
      <c r="N7" s="56">
        <v>33890.696154812766</v>
      </c>
      <c r="O7" s="40">
        <f>SUM(C7:N7)</f>
        <v>417561.0128172908</v>
      </c>
      <c r="P7" s="41">
        <f>O7/B7</f>
        <v>375.1671274189495</v>
      </c>
      <c r="Q7" s="42">
        <f>P7/1000</f>
        <v>0.37516712741894953</v>
      </c>
    </row>
    <row r="8" spans="1:17" s="1" customFormat="1" ht="16.5" customHeight="1">
      <c r="A8" s="71" t="s">
        <v>21</v>
      </c>
      <c r="B8" s="69">
        <v>1135</v>
      </c>
      <c r="C8" s="14">
        <v>33168.310727496915</v>
      </c>
      <c r="D8" s="56">
        <v>28145.480887792848</v>
      </c>
      <c r="E8" s="56">
        <v>33574.16769420468</v>
      </c>
      <c r="F8" s="56">
        <v>34718.96424167694</v>
      </c>
      <c r="G8" s="56">
        <v>31746.411837237978</v>
      </c>
      <c r="H8" s="56">
        <v>34262.72503082614</v>
      </c>
      <c r="I8" s="56">
        <v>36988.96424167694</v>
      </c>
      <c r="J8" s="56">
        <v>42318.286066584464</v>
      </c>
      <c r="K8" s="56">
        <v>34749.75339087546</v>
      </c>
      <c r="L8" s="56">
        <v>34615.400739827375</v>
      </c>
      <c r="M8" s="56">
        <v>30243.341553637485</v>
      </c>
      <c r="N8" s="56">
        <v>37386.424167694204</v>
      </c>
      <c r="O8" s="40">
        <f>SUM(C8:N8)</f>
        <v>411918.2305795314</v>
      </c>
      <c r="P8" s="41">
        <f>O8/B8</f>
        <v>362.9235511713933</v>
      </c>
      <c r="Q8" s="42">
        <f>P8/1000</f>
        <v>0.3629235511713933</v>
      </c>
    </row>
    <row r="9" spans="1:17" s="1" customFormat="1" ht="16.5" customHeight="1">
      <c r="A9" s="71" t="s">
        <v>22</v>
      </c>
      <c r="B9" s="69">
        <v>1159</v>
      </c>
      <c r="C9" s="14">
        <v>39313.25791855204</v>
      </c>
      <c r="D9" s="56">
        <v>30869.864253393665</v>
      </c>
      <c r="E9" s="56">
        <v>34863.846153846156</v>
      </c>
      <c r="F9" s="56">
        <v>33036.60633484163</v>
      </c>
      <c r="G9" s="56">
        <v>36721.44796380091</v>
      </c>
      <c r="H9" s="56">
        <v>34284.20814479638</v>
      </c>
      <c r="I9" s="56">
        <v>33033.846153846156</v>
      </c>
      <c r="J9" s="56">
        <v>41082.533936651584</v>
      </c>
      <c r="K9" s="56">
        <v>33516.8778280543</v>
      </c>
      <c r="L9" s="56">
        <v>34328.371040723985</v>
      </c>
      <c r="M9" s="56">
        <v>32164.389140271494</v>
      </c>
      <c r="N9" s="56">
        <v>34703.755656108595</v>
      </c>
      <c r="O9" s="40">
        <f>SUM(C9:N9)</f>
        <v>417919.00452488684</v>
      </c>
      <c r="P9" s="41">
        <f>O9/B9</f>
        <v>360.58585377470826</v>
      </c>
      <c r="Q9" s="42">
        <f>P9/1000</f>
        <v>0.36058585377470825</v>
      </c>
    </row>
    <row r="10" spans="1:17" s="5" customFormat="1" ht="15" thickBot="1">
      <c r="A10" s="72" t="s">
        <v>23</v>
      </c>
      <c r="B10" s="70">
        <v>1198</v>
      </c>
      <c r="C10" s="24">
        <v>36003.11907270811</v>
      </c>
      <c r="D10" s="17">
        <v>30476.693595597706</v>
      </c>
      <c r="E10" s="17">
        <v>36721.273855520434</v>
      </c>
      <c r="F10" s="17">
        <v>37860.22245638684</v>
      </c>
      <c r="G10" s="17">
        <v>38165.99929750615</v>
      </c>
      <c r="H10" s="17">
        <v>36118.1360496429</v>
      </c>
      <c r="I10" s="17">
        <v>39518.15009951996</v>
      </c>
      <c r="J10" s="17">
        <v>43996.798969675685</v>
      </c>
      <c r="K10" s="17">
        <v>37860.22245638684</v>
      </c>
      <c r="L10" s="17">
        <v>35714.17398431097</v>
      </c>
      <c r="M10" s="17">
        <v>34507.89837255591</v>
      </c>
      <c r="N10" s="24">
        <v>35102.620302072355</v>
      </c>
      <c r="O10" s="37">
        <f>SUM(C10:N10)</f>
        <v>442045.3085118839</v>
      </c>
      <c r="P10" s="38">
        <f>O10/B10</f>
        <v>368.9860672052453</v>
      </c>
      <c r="Q10" s="39">
        <f>P10/1000</f>
        <v>0.3689860672052453</v>
      </c>
    </row>
    <row r="24" ht="15.75" customHeight="1"/>
    <row r="34" spans="2:13" ht="14.25">
      <c r="B34" s="91" t="s">
        <v>14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</sheetData>
  <sheetProtection/>
  <mergeCells count="7">
    <mergeCell ref="Q5:Q6"/>
    <mergeCell ref="C2:O2"/>
    <mergeCell ref="B34:M34"/>
    <mergeCell ref="C5:N5"/>
    <mergeCell ref="B5:B6"/>
    <mergeCell ref="O5:O6"/>
    <mergeCell ref="P5:P6"/>
  </mergeCells>
  <printOptions horizontalCentered="1"/>
  <pageMargins left="0.1968503937007874" right="0.1968503937007874" top="0.5905511811023623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3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8.8515625" style="0" customWidth="1"/>
    <col min="15" max="15" width="13.140625" style="0" customWidth="1"/>
    <col min="16" max="16" width="13.57421875" style="0" customWidth="1"/>
    <col min="17" max="17" width="14.57421875" style="0" customWidth="1"/>
  </cols>
  <sheetData>
    <row r="2" spans="3:16" ht="18">
      <c r="C2" s="90" t="s">
        <v>24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ht="17.25" customHeight="1"/>
    <row r="4" ht="17.25" customHeight="1" thickBot="1"/>
    <row r="5" spans="1:17" ht="16.5" customHeight="1">
      <c r="A5" s="1"/>
      <c r="B5" s="99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1" t="s">
        <v>17</v>
      </c>
      <c r="P5" s="97" t="s">
        <v>0</v>
      </c>
      <c r="Q5" s="97" t="s">
        <v>18</v>
      </c>
    </row>
    <row r="6" spans="1:17" ht="16.5" customHeight="1" thickBot="1">
      <c r="A6" s="1"/>
      <c r="B6" s="100"/>
      <c r="C6" s="23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25" t="s">
        <v>13</v>
      </c>
      <c r="O6" s="102"/>
      <c r="P6" s="98"/>
      <c r="Q6" s="98"/>
    </row>
    <row r="7" spans="1:17" s="12" customFormat="1" ht="16.5" customHeight="1">
      <c r="A7" s="16" t="s">
        <v>20</v>
      </c>
      <c r="B7" s="21">
        <v>1113</v>
      </c>
      <c r="C7" s="20">
        <v>850.110407239819</v>
      </c>
      <c r="D7" s="15">
        <v>751.4009049773756</v>
      </c>
      <c r="E7" s="15">
        <v>759.4588235294118</v>
      </c>
      <c r="F7" s="15">
        <v>410.9538461538462</v>
      </c>
      <c r="G7" s="15">
        <v>825.9366515837104</v>
      </c>
      <c r="H7" s="15">
        <v>592.2570135746606</v>
      </c>
      <c r="I7" s="15">
        <v>656.7203619909502</v>
      </c>
      <c r="J7" s="15">
        <v>741.3285067873303</v>
      </c>
      <c r="K7" s="15">
        <v>372.6787330316742</v>
      </c>
      <c r="L7" s="15">
        <v>741.3285067873303</v>
      </c>
      <c r="M7" s="15">
        <v>588.2280542986425</v>
      </c>
      <c r="N7" s="20">
        <v>535.8515837104072</v>
      </c>
      <c r="O7" s="40">
        <f>SUM(C7:N7)</f>
        <v>7826.253393665159</v>
      </c>
      <c r="P7" s="43">
        <f>O7/B7</f>
        <v>7.031674208144797</v>
      </c>
      <c r="Q7" s="44">
        <f>P7/1000</f>
        <v>0.007031674208144797</v>
      </c>
    </row>
    <row r="8" spans="1:17" s="12" customFormat="1" ht="16.5" customHeight="1">
      <c r="A8" s="71" t="s">
        <v>21</v>
      </c>
      <c r="B8" s="55">
        <v>1135</v>
      </c>
      <c r="C8" s="14">
        <v>517.7549194991055</v>
      </c>
      <c r="D8" s="56">
        <v>538.0590339892666</v>
      </c>
      <c r="E8" s="56">
        <v>562.4239713774598</v>
      </c>
      <c r="F8" s="56">
        <v>383.74776386404295</v>
      </c>
      <c r="G8" s="56">
        <v>771.556350626118</v>
      </c>
      <c r="H8" s="56">
        <v>578.6672629695886</v>
      </c>
      <c r="I8" s="56">
        <v>877.1377459749552</v>
      </c>
      <c r="J8" s="56">
        <v>473.08586762075134</v>
      </c>
      <c r="K8" s="56">
        <v>753.2826475849732</v>
      </c>
      <c r="L8" s="56">
        <v>582.7280858676207</v>
      </c>
      <c r="M8" s="56">
        <v>639.5796064400716</v>
      </c>
      <c r="N8" s="14">
        <v>381.7173524150268</v>
      </c>
      <c r="O8" s="40">
        <f>SUM(C8:N8)</f>
        <v>7059.740608228981</v>
      </c>
      <c r="P8" s="43">
        <f>O8/B8</f>
        <v>6.220035778175314</v>
      </c>
      <c r="Q8" s="44">
        <f>P8/1000</f>
        <v>0.006220035778175314</v>
      </c>
    </row>
    <row r="9" spans="1:17" s="12" customFormat="1" ht="16.5" customHeight="1">
      <c r="A9" s="71" t="s">
        <v>22</v>
      </c>
      <c r="B9" s="55">
        <v>1159</v>
      </c>
      <c r="C9" s="14">
        <v>456.4109365435625</v>
      </c>
      <c r="D9" s="56">
        <v>229.3878800244848</v>
      </c>
      <c r="E9" s="56">
        <v>449.3747592759019</v>
      </c>
      <c r="F9" s="56">
        <v>351.167030427526</v>
      </c>
      <c r="G9" s="56">
        <v>613.0543073565284</v>
      </c>
      <c r="H9" s="56">
        <v>535.6785209911413</v>
      </c>
      <c r="I9" s="56">
        <v>544.6064963409937</v>
      </c>
      <c r="J9" s="56">
        <v>574.3664141738349</v>
      </c>
      <c r="K9" s="56">
        <v>693.4060855051996</v>
      </c>
      <c r="L9" s="56">
        <v>413.6628578764925</v>
      </c>
      <c r="M9" s="56">
        <v>395.8069071767878</v>
      </c>
      <c r="N9" s="14">
        <v>1226.1086147130568</v>
      </c>
      <c r="O9" s="40">
        <f>SUM(C9:N9)</f>
        <v>6483.030810405509</v>
      </c>
      <c r="P9" s="43">
        <f>O9/B9</f>
        <v>5.593641769116056</v>
      </c>
      <c r="Q9" s="44">
        <f>P9/1000</f>
        <v>0.005593641769116056</v>
      </c>
    </row>
    <row r="10" spans="1:17" s="6" customFormat="1" ht="15" thickBot="1">
      <c r="A10" s="72" t="s">
        <v>23</v>
      </c>
      <c r="B10" s="22">
        <v>1198</v>
      </c>
      <c r="C10" s="24">
        <v>576.3239622450016</v>
      </c>
      <c r="D10" s="17">
        <v>201.8349741195575</v>
      </c>
      <c r="E10" s="17">
        <v>272.3556277275957</v>
      </c>
      <c r="F10" s="17">
        <v>445.0096417334822</v>
      </c>
      <c r="G10" s="17">
        <v>284.5143611082919</v>
      </c>
      <c r="H10" s="17">
        <v>554.4382421597483</v>
      </c>
      <c r="I10" s="17">
        <v>554.4382421597483</v>
      </c>
      <c r="J10" s="17">
        <v>819.4986298589262</v>
      </c>
      <c r="K10" s="17">
        <v>352.6032680401908</v>
      </c>
      <c r="L10" s="17">
        <v>325.85405460265906</v>
      </c>
      <c r="M10" s="17">
        <v>393.942961534558</v>
      </c>
      <c r="N10" s="24">
        <v>165.3587739774688</v>
      </c>
      <c r="O10" s="37">
        <f>SUM(C10:N10)</f>
        <v>4946.172739267227</v>
      </c>
      <c r="P10" s="45">
        <f>O10/B10</f>
        <v>4.128691769004363</v>
      </c>
      <c r="Q10" s="46">
        <f>P10/1000</f>
        <v>0.004128691769004363</v>
      </c>
    </row>
    <row r="33" spans="2:14" ht="14.25">
      <c r="B33" s="91" t="s">
        <v>15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</sheetData>
  <sheetProtection/>
  <mergeCells count="7">
    <mergeCell ref="Q5:Q6"/>
    <mergeCell ref="B33:N33"/>
    <mergeCell ref="C2:P2"/>
    <mergeCell ref="P5:P6"/>
    <mergeCell ref="B5:B6"/>
    <mergeCell ref="C5:N5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ignoredErrors>
    <ignoredError sqref="O10" formulaRange="1"/>
  </ignoredError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57421875" style="0" customWidth="1"/>
    <col min="2" max="2" width="9.00390625" style="0" bestFit="1" customWidth="1"/>
    <col min="3" max="14" width="8.28125" style="0" customWidth="1"/>
    <col min="15" max="15" width="12.28125" style="0" customWidth="1"/>
    <col min="16" max="16" width="12.421875" style="0" customWidth="1"/>
    <col min="17" max="17" width="13.57421875" style="0" customWidth="1"/>
  </cols>
  <sheetData>
    <row r="2" spans="3:14" ht="18">
      <c r="C2" s="90" t="s">
        <v>25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1:17" ht="16.5" customHeight="1">
      <c r="A5" s="1"/>
      <c r="B5" s="105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7" t="s">
        <v>17</v>
      </c>
      <c r="P5" s="103" t="s">
        <v>0</v>
      </c>
      <c r="Q5" s="103" t="s">
        <v>18</v>
      </c>
    </row>
    <row r="6" spans="1:17" ht="16.5" customHeight="1" thickBot="1">
      <c r="A6" s="1"/>
      <c r="B6" s="106"/>
      <c r="C6" s="78" t="s">
        <v>2</v>
      </c>
      <c r="D6" s="79" t="s">
        <v>3</v>
      </c>
      <c r="E6" s="79" t="s">
        <v>4</v>
      </c>
      <c r="F6" s="79" t="s">
        <v>5</v>
      </c>
      <c r="G6" s="79" t="s">
        <v>6</v>
      </c>
      <c r="H6" s="79" t="s">
        <v>7</v>
      </c>
      <c r="I6" s="79" t="s">
        <v>8</v>
      </c>
      <c r="J6" s="79" t="s">
        <v>9</v>
      </c>
      <c r="K6" s="79" t="s">
        <v>10</v>
      </c>
      <c r="L6" s="79" t="s">
        <v>11</v>
      </c>
      <c r="M6" s="79" t="s">
        <v>12</v>
      </c>
      <c r="N6" s="80" t="s">
        <v>13</v>
      </c>
      <c r="O6" s="108"/>
      <c r="P6" s="104"/>
      <c r="Q6" s="104"/>
    </row>
    <row r="7" spans="1:17" s="12" customFormat="1" ht="16.5" customHeight="1">
      <c r="A7" s="16" t="s">
        <v>20</v>
      </c>
      <c r="B7" s="73">
        <v>1113</v>
      </c>
      <c r="C7" s="82">
        <v>2706.489028213166</v>
      </c>
      <c r="D7" s="15">
        <v>2013.667711598746</v>
      </c>
      <c r="E7" s="15">
        <v>1487.82131661442</v>
      </c>
      <c r="F7" s="15">
        <v>2090.924764890282</v>
      </c>
      <c r="G7" s="15">
        <v>3294.6394984326016</v>
      </c>
      <c r="H7" s="15">
        <v>2023.6363636363635</v>
      </c>
      <c r="I7" s="15">
        <v>2836.0815047021943</v>
      </c>
      <c r="J7" s="15">
        <v>1978.7774294670846</v>
      </c>
      <c r="K7" s="15">
        <v>994.3730407523511</v>
      </c>
      <c r="L7" s="15">
        <v>2723.9341692789967</v>
      </c>
      <c r="M7" s="15">
        <v>1089.0752351097178</v>
      </c>
      <c r="N7" s="83">
        <v>2237.962382445141</v>
      </c>
      <c r="O7" s="76">
        <f>SUM(C7:N7)</f>
        <v>25477.382445141066</v>
      </c>
      <c r="P7" s="47">
        <f>O7/B7</f>
        <v>22.890729959695477</v>
      </c>
      <c r="Q7" s="48">
        <f>P7/1000</f>
        <v>0.022890729959695478</v>
      </c>
    </row>
    <row r="8" spans="1:17" s="12" customFormat="1" ht="16.5" customHeight="1">
      <c r="A8" s="71" t="s">
        <v>21</v>
      </c>
      <c r="B8" s="74">
        <v>1135</v>
      </c>
      <c r="C8" s="84">
        <v>2090.323299888517</v>
      </c>
      <c r="D8" s="81">
        <v>2004.2809364548493</v>
      </c>
      <c r="E8" s="81">
        <v>1817.0122630992196</v>
      </c>
      <c r="F8" s="81">
        <v>2647.0680044593087</v>
      </c>
      <c r="G8" s="81">
        <v>2087.792642140468</v>
      </c>
      <c r="H8" s="81">
        <v>1014.7937569676699</v>
      </c>
      <c r="I8" s="81">
        <v>1078.0602006688962</v>
      </c>
      <c r="J8" s="81">
        <v>2361.103678929766</v>
      </c>
      <c r="K8" s="81">
        <v>2963.40022296544</v>
      </c>
      <c r="L8" s="81">
        <v>1748.6845039018951</v>
      </c>
      <c r="M8" s="81">
        <v>1029.9777034559643</v>
      </c>
      <c r="N8" s="85">
        <v>976.8338907469341</v>
      </c>
      <c r="O8" s="76">
        <f>SUM(C8:N8)</f>
        <v>21819.331103678927</v>
      </c>
      <c r="P8" s="47">
        <f>O8/B8</f>
        <v>19.224080267558527</v>
      </c>
      <c r="Q8" s="48">
        <f>P8/1000</f>
        <v>0.01922408026755853</v>
      </c>
    </row>
    <row r="9" spans="1:17" s="12" customFormat="1" ht="16.5" customHeight="1">
      <c r="A9" s="71" t="s">
        <v>22</v>
      </c>
      <c r="B9" s="74">
        <v>1159</v>
      </c>
      <c r="C9" s="84">
        <v>1045.9971864516829</v>
      </c>
      <c r="D9" s="81">
        <v>516.7276268802078</v>
      </c>
      <c r="E9" s="81">
        <v>2167.2459690509686</v>
      </c>
      <c r="F9" s="81">
        <v>1066.0642787577103</v>
      </c>
      <c r="G9" s="81">
        <v>905.5275403094904</v>
      </c>
      <c r="H9" s="81">
        <v>2889.661292067958</v>
      </c>
      <c r="I9" s="81">
        <v>1660.5518883237746</v>
      </c>
      <c r="J9" s="81">
        <v>2091.9943729033657</v>
      </c>
      <c r="K9" s="81">
        <v>2904.7116112974786</v>
      </c>
      <c r="L9" s="81">
        <v>2867.085813223677</v>
      </c>
      <c r="M9" s="81">
        <v>2009.2176171410022</v>
      </c>
      <c r="N9" s="85">
        <v>0</v>
      </c>
      <c r="O9" s="76">
        <f>SUM(C9:N9)</f>
        <v>20124.785196407316</v>
      </c>
      <c r="P9" s="47">
        <f>O9/B9</f>
        <v>17.363921653500704</v>
      </c>
      <c r="Q9" s="48">
        <f>P9/1000</f>
        <v>0.017363921653500702</v>
      </c>
    </row>
    <row r="10" spans="1:17" s="4" customFormat="1" ht="15" thickBot="1">
      <c r="A10" s="72" t="s">
        <v>23</v>
      </c>
      <c r="B10" s="75">
        <v>1198</v>
      </c>
      <c r="C10" s="86">
        <v>2166.609287004569</v>
      </c>
      <c r="D10" s="17">
        <v>1962.9327382849858</v>
      </c>
      <c r="E10" s="17">
        <v>1560.6715545638083</v>
      </c>
      <c r="F10" s="17">
        <v>2082.592710657741</v>
      </c>
      <c r="G10" s="17">
        <v>0</v>
      </c>
      <c r="H10" s="17">
        <v>3174.808203166507</v>
      </c>
      <c r="I10" s="17">
        <v>1881.4621187971522</v>
      </c>
      <c r="J10" s="17">
        <v>2665.616831367549</v>
      </c>
      <c r="K10" s="17">
        <v>1031.1125278928914</v>
      </c>
      <c r="L10" s="17">
        <v>998.015088725959</v>
      </c>
      <c r="M10" s="17">
        <v>1059.118053341834</v>
      </c>
      <c r="N10" s="87">
        <v>975.1014769950059</v>
      </c>
      <c r="O10" s="77">
        <f>SUM(C10:N10)</f>
        <v>19558.040590798002</v>
      </c>
      <c r="P10" s="49">
        <f>O10/B10</f>
        <v>16.325576453086814</v>
      </c>
      <c r="Q10" s="50">
        <f>P10/1000</f>
        <v>0.016325576453086812</v>
      </c>
    </row>
    <row r="35" spans="2:13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19"/>
    </row>
  </sheetData>
  <sheetProtection/>
  <mergeCells count="7">
    <mergeCell ref="Q5:Q6"/>
    <mergeCell ref="B35:L35"/>
    <mergeCell ref="P5:P6"/>
    <mergeCell ref="C2:N2"/>
    <mergeCell ref="C5:N5"/>
    <mergeCell ref="B5:B6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9.421875" style="0" customWidth="1"/>
    <col min="15" max="15" width="12.00390625" style="0" customWidth="1"/>
    <col min="16" max="16" width="11.7109375" style="0" customWidth="1"/>
    <col min="17" max="17" width="11.57421875" style="0" customWidth="1"/>
  </cols>
  <sheetData>
    <row r="2" spans="3:14" ht="18">
      <c r="C2" s="90" t="s">
        <v>26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2:17" ht="16.5" customHeight="1">
      <c r="B5" s="115" t="s">
        <v>1</v>
      </c>
      <c r="C5" s="117" t="s">
        <v>16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1" t="s">
        <v>17</v>
      </c>
      <c r="P5" s="113" t="s">
        <v>0</v>
      </c>
      <c r="Q5" s="109" t="s">
        <v>18</v>
      </c>
    </row>
    <row r="6" spans="2:17" ht="16.5" customHeight="1" thickBot="1">
      <c r="B6" s="116"/>
      <c r="C6" s="30" t="s">
        <v>2</v>
      </c>
      <c r="D6" s="31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2" t="s">
        <v>10</v>
      </c>
      <c r="L6" s="32" t="s">
        <v>11</v>
      </c>
      <c r="M6" s="32" t="s">
        <v>12</v>
      </c>
      <c r="N6" s="31" t="s">
        <v>13</v>
      </c>
      <c r="O6" s="112"/>
      <c r="P6" s="114"/>
      <c r="Q6" s="110"/>
    </row>
    <row r="7" spans="1:17" ht="16.5" customHeight="1">
      <c r="A7" s="16" t="s">
        <v>20</v>
      </c>
      <c r="B7" s="58">
        <v>1113</v>
      </c>
      <c r="C7" s="59">
        <v>446.51162790697674</v>
      </c>
      <c r="D7" s="59">
        <v>873.4883720930234</v>
      </c>
      <c r="E7" s="59">
        <v>708.8372093023256</v>
      </c>
      <c r="F7" s="59">
        <v>846.9767441860465</v>
      </c>
      <c r="G7" s="59">
        <v>673.953488372093</v>
      </c>
      <c r="H7" s="59">
        <v>881.860465116279</v>
      </c>
      <c r="I7" s="59">
        <v>1120.851063829787</v>
      </c>
      <c r="J7" s="59">
        <v>791.4893617021277</v>
      </c>
      <c r="K7" s="59">
        <v>1152.7659574468084</v>
      </c>
      <c r="L7" s="59">
        <v>1251.7241379310344</v>
      </c>
      <c r="M7" s="59">
        <v>997.2413793103448</v>
      </c>
      <c r="N7" s="60">
        <v>658.6046511627907</v>
      </c>
      <c r="O7" s="33">
        <f>SUM(C7:N7)</f>
        <v>10404.304458359637</v>
      </c>
      <c r="P7" s="35">
        <f>O7/B7</f>
        <v>9.347982442371642</v>
      </c>
      <c r="Q7" s="54">
        <f>P7/1000</f>
        <v>0.009347982442371642</v>
      </c>
    </row>
    <row r="8" spans="1:17" ht="16.5" customHeight="1">
      <c r="A8" s="71" t="s">
        <v>21</v>
      </c>
      <c r="B8" s="28">
        <v>1135</v>
      </c>
      <c r="C8" s="51">
        <v>541.3953488372093</v>
      </c>
      <c r="D8" s="51">
        <v>1015.8139534883721</v>
      </c>
      <c r="E8" s="51">
        <v>521.8604651162791</v>
      </c>
      <c r="F8" s="51">
        <v>768.8372093023256</v>
      </c>
      <c r="G8" s="51">
        <v>623.7209302325581</v>
      </c>
      <c r="H8" s="51">
        <v>960</v>
      </c>
      <c r="I8" s="51">
        <v>792.5581395348837</v>
      </c>
      <c r="J8" s="51">
        <v>902.7906976744185</v>
      </c>
      <c r="K8" s="51">
        <v>567.9069767441861</v>
      </c>
      <c r="L8" s="51">
        <v>732.5581395348837</v>
      </c>
      <c r="M8" s="51">
        <v>602.7906976744187</v>
      </c>
      <c r="N8" s="61">
        <v>718.6046511627907</v>
      </c>
      <c r="O8" s="33">
        <f>SUM(C8:N8)</f>
        <v>8748.837209302326</v>
      </c>
      <c r="P8" s="35">
        <f>O8/B8</f>
        <v>7.708226616125398</v>
      </c>
      <c r="Q8" s="54">
        <f>P8/1000</f>
        <v>0.0077082266161253975</v>
      </c>
    </row>
    <row r="9" spans="1:17" ht="16.5" customHeight="1">
      <c r="A9" s="71" t="s">
        <v>22</v>
      </c>
      <c r="B9" s="28">
        <v>1159</v>
      </c>
      <c r="C9" s="51">
        <v>605.5813953488372</v>
      </c>
      <c r="D9" s="52">
        <v>683.7209302325582</v>
      </c>
      <c r="E9" s="53">
        <v>583.2558139534883</v>
      </c>
      <c r="F9" s="53">
        <v>443.7209302325581</v>
      </c>
      <c r="G9" s="53">
        <v>595.8139534883721</v>
      </c>
      <c r="H9" s="53">
        <v>743.7209302325582</v>
      </c>
      <c r="I9" s="53">
        <v>738.139534883721</v>
      </c>
      <c r="J9" s="53">
        <v>840</v>
      </c>
      <c r="K9" s="53">
        <v>480</v>
      </c>
      <c r="L9" s="53">
        <v>881.8604651162791</v>
      </c>
      <c r="M9" s="53">
        <v>636.2790697674418</v>
      </c>
      <c r="N9" s="62">
        <v>805.1162790697674</v>
      </c>
      <c r="O9" s="33">
        <f>SUM(C9:N9)</f>
        <v>8037.209302325581</v>
      </c>
      <c r="P9" s="35">
        <f>O9/B9</f>
        <v>6.934606818227421</v>
      </c>
      <c r="Q9" s="54">
        <f>P9/1000</f>
        <v>0.006934606818227421</v>
      </c>
    </row>
    <row r="10" spans="1:17" s="4" customFormat="1" ht="15" thickBot="1">
      <c r="A10" s="72" t="s">
        <v>23</v>
      </c>
      <c r="B10" s="29">
        <v>1198</v>
      </c>
      <c r="C10" s="63">
        <v>622.3255813953488</v>
      </c>
      <c r="D10" s="64">
        <v>531.6279069767442</v>
      </c>
      <c r="E10" s="64">
        <v>602.7906976744187</v>
      </c>
      <c r="F10" s="64">
        <v>499.5348837209302</v>
      </c>
      <c r="G10" s="64">
        <v>650.232558139535</v>
      </c>
      <c r="H10" s="64">
        <v>477.20930232558146</v>
      </c>
      <c r="I10" s="64">
        <v>672.5581395348837</v>
      </c>
      <c r="J10" s="64">
        <v>672.5581395348837</v>
      </c>
      <c r="K10" s="64">
        <v>753.4883720930233</v>
      </c>
      <c r="L10" s="65">
        <v>524.6511627906976</v>
      </c>
      <c r="M10" s="66">
        <v>792.5581395348838</v>
      </c>
      <c r="N10" s="67">
        <v>556.7441860465117</v>
      </c>
      <c r="O10" s="34">
        <f>SUM(C10:N10)</f>
        <v>7356.279069767441</v>
      </c>
      <c r="P10" s="57">
        <f>O10/B10</f>
        <v>6.140466669254959</v>
      </c>
      <c r="Q10" s="36">
        <f>P10/1000</f>
        <v>0.006140466669254959</v>
      </c>
    </row>
    <row r="13" ht="14.25">
      <c r="H13" s="10"/>
    </row>
    <row r="35" spans="2:10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</row>
  </sheetData>
  <sheetProtection/>
  <mergeCells count="7">
    <mergeCell ref="Q5:Q6"/>
    <mergeCell ref="B35:J35"/>
    <mergeCell ref="O5:O6"/>
    <mergeCell ref="P5:P6"/>
    <mergeCell ref="C2:N2"/>
    <mergeCell ref="B5:B6"/>
    <mergeCell ref="C5:N5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