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N7" i="3"/>
  <c r="M7" i="2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L7"/>
  <c r="C7"/>
  <c r="O7" s="1"/>
  <c r="P7" s="1"/>
  <c r="Q7" s="1"/>
  <c r="D7" i="3"/>
  <c r="E7"/>
  <c r="F7"/>
  <c r="G7"/>
  <c r="H7"/>
  <c r="I7"/>
  <c r="J7"/>
  <c r="K7"/>
  <c r="L7"/>
  <c r="M7"/>
  <c r="C7"/>
  <c r="D9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7" l="1"/>
  <c r="P7" s="1"/>
  <c r="Q7" s="1"/>
  <c r="O7" i="3"/>
  <c r="P7" s="1"/>
  <c r="Q7" s="1"/>
  <c r="O9"/>
  <c r="O8" i="2"/>
  <c r="P8" s="1"/>
  <c r="Q8" s="1"/>
  <c r="O9" i="4"/>
  <c r="P9" s="1"/>
  <c r="Q9" s="1"/>
  <c r="O8"/>
  <c r="P8" s="1"/>
  <c r="Q8" s="1"/>
  <c r="O9" i="1" l="1"/>
  <c r="P9" s="1"/>
  <c r="Q9" s="1"/>
  <c r="O8" i="3"/>
  <c r="P8" s="1"/>
  <c r="Q8" s="1"/>
  <c r="O8" i="1"/>
  <c r="P8" s="1"/>
  <c r="Q8" s="1"/>
  <c r="P9" i="3" l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<sst xmlns="http://schemas.openxmlformats.org/spreadsheetml/2006/main" count="76" uniqueCount="23">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</sst>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7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51957.701939602259</c:v>
                </c:pt>
                <c:pt idx="1">
                  <c:v>49223.717161797198</c:v>
                </c:pt>
                <c:pt idx="2">
                  <c:v>57953.282592683528</c:v>
                </c:pt>
                <c:pt idx="3">
                  <c:v>53568.514608396756</c:v>
                </c:pt>
                <c:pt idx="4">
                  <c:v>65457.751043456912</c:v>
                </c:pt>
                <c:pt idx="5">
                  <c:v>59604.065799165233</c:v>
                </c:pt>
                <c:pt idx="6">
                  <c:v>63914.888288730668</c:v>
                </c:pt>
                <c:pt idx="7">
                  <c:v>69352.879941075371</c:v>
                </c:pt>
                <c:pt idx="8">
                  <c:v>61638.566167444144</c:v>
                </c:pt>
                <c:pt idx="9">
                  <c:v>59879.862509206971</c:v>
                </c:pt>
                <c:pt idx="10">
                  <c:v>50057.102872575495</c:v>
                </c:pt>
                <c:pt idx="11">
                  <c:v>52301.448563712249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41416.326158336371</c:v>
                </c:pt>
                <c:pt idx="1">
                  <c:v>34889.717864526327</c:v>
                </c:pt>
                <c:pt idx="2">
                  <c:v>40173.598443390489</c:v>
                </c:pt>
                <c:pt idx="3">
                  <c:v>37523.422108719446</c:v>
                </c:pt>
                <c:pt idx="4">
                  <c:v>24552.565973488996</c:v>
                </c:pt>
                <c:pt idx="5">
                  <c:v>41667.067980055937</c:v>
                </c:pt>
                <c:pt idx="6">
                  <c:v>59581.381490940046</c:v>
                </c:pt>
                <c:pt idx="7">
                  <c:v>61640.392800681017</c:v>
                </c:pt>
                <c:pt idx="8">
                  <c:v>52597.215128298674</c:v>
                </c:pt>
                <c:pt idx="9">
                  <c:v>49022.771494588349</c:v>
                </c:pt>
                <c:pt idx="10">
                  <c:v>48620.120394016783</c:v>
                </c:pt>
                <c:pt idx="11">
                  <c:v>49330.250516843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39682.464661109094</c:v>
                </c:pt>
                <c:pt idx="1">
                  <c:v>35007.814425516488</c:v>
                </c:pt>
                <c:pt idx="2">
                  <c:v>44543.443276549471</c:v>
                </c:pt>
                <c:pt idx="3">
                  <c:v>38856.774193548386</c:v>
                </c:pt>
                <c:pt idx="4">
                  <c:v>40853.410656034794</c:v>
                </c:pt>
                <c:pt idx="5">
                  <c:v>44839.376585719467</c:v>
                </c:pt>
                <c:pt idx="6">
                  <c:v>50706.893802102211</c:v>
                </c:pt>
                <c:pt idx="7">
                  <c:v>49062.819862268938</c:v>
                </c:pt>
                <c:pt idx="8">
                  <c:v>41527.480971366436</c:v>
                </c:pt>
                <c:pt idx="9">
                  <c:v>50876.781442551648</c:v>
                </c:pt>
                <c:pt idx="10">
                  <c:v>38210.105110547302</c:v>
                </c:pt>
                <c:pt idx="11">
                  <c:v>31854.845958680682</c:v>
                </c:pt>
              </c:numCache>
            </c:numRef>
          </c:val>
        </c:ser>
        <c:marker val="1"/>
        <c:axId val="81631104"/>
        <c:axId val="81632640"/>
      </c:lineChart>
      <c:catAx>
        <c:axId val="8163110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32640"/>
        <c:crossesAt val="0"/>
        <c:auto val="1"/>
        <c:lblAlgn val="ctr"/>
        <c:lblOffset val="100"/>
      </c:catAx>
      <c:valAx>
        <c:axId val="816326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3110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06"/>
          <c:w val="0.50912494150678511"/>
          <c:h val="0.11075987390302421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5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736.60848366650418</c:v>
                </c:pt>
                <c:pt idx="1">
                  <c:v>835.03461725987324</c:v>
                </c:pt>
                <c:pt idx="2">
                  <c:v>927.11067771818614</c:v>
                </c:pt>
                <c:pt idx="3">
                  <c:v>546.106289614822</c:v>
                </c:pt>
                <c:pt idx="4">
                  <c:v>968.38615309605075</c:v>
                </c:pt>
                <c:pt idx="5">
                  <c:v>368.30424183325209</c:v>
                </c:pt>
                <c:pt idx="6">
                  <c:v>1158.8883471477329</c:v>
                </c:pt>
                <c:pt idx="7">
                  <c:v>882.66016577279379</c:v>
                </c:pt>
                <c:pt idx="8">
                  <c:v>952.51097025841045</c:v>
                </c:pt>
                <c:pt idx="9">
                  <c:v>1025.5368113115553</c:v>
                </c:pt>
                <c:pt idx="10">
                  <c:v>695.33300828863969</c:v>
                </c:pt>
                <c:pt idx="11">
                  <c:v>736.60848366650418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421.6944520360754</c:v>
                </c:pt>
                <c:pt idx="1">
                  <c:v>567.75621754577753</c:v>
                </c:pt>
                <c:pt idx="2">
                  <c:v>261.45882912898622</c:v>
                </c:pt>
                <c:pt idx="3">
                  <c:v>1124.6311280342693</c:v>
                </c:pt>
                <c:pt idx="4">
                  <c:v>676.92765349833417</c:v>
                </c:pt>
                <c:pt idx="5">
                  <c:v>841.68253212755837</c:v>
                </c:pt>
                <c:pt idx="6">
                  <c:v>1257.1513564969061</c:v>
                </c:pt>
                <c:pt idx="7">
                  <c:v>967.03950499762016</c:v>
                </c:pt>
                <c:pt idx="8">
                  <c:v>587.38695859114705</c:v>
                </c:pt>
                <c:pt idx="9">
                  <c:v>913.31508805330782</c:v>
                </c:pt>
                <c:pt idx="10">
                  <c:v>684.09090909090912</c:v>
                </c:pt>
                <c:pt idx="11">
                  <c:v>1092.3964778676821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373.14351413499259</c:v>
                </c:pt>
                <c:pt idx="1">
                  <c:v>542.11416204517786</c:v>
                </c:pt>
                <c:pt idx="2">
                  <c:v>417.73299066684706</c:v>
                </c:pt>
                <c:pt idx="3">
                  <c:v>605.47815501149739</c:v>
                </c:pt>
                <c:pt idx="4">
                  <c:v>556.1950493710267</c:v>
                </c:pt>
                <c:pt idx="5">
                  <c:v>635.98674421750309</c:v>
                </c:pt>
                <c:pt idx="6">
                  <c:v>391.91803056945758</c:v>
                </c:pt>
                <c:pt idx="7">
                  <c:v>572.62275125118356</c:v>
                </c:pt>
                <c:pt idx="8">
                  <c:v>476.40335452455025</c:v>
                </c:pt>
                <c:pt idx="9">
                  <c:v>664.14851886920053</c:v>
                </c:pt>
                <c:pt idx="10">
                  <c:v>363.75625591776003</c:v>
                </c:pt>
                <c:pt idx="11">
                  <c:v>356.71581225483567</c:v>
                </c:pt>
              </c:numCache>
            </c:numRef>
          </c:val>
        </c:ser>
        <c:marker val="1"/>
        <c:axId val="81908096"/>
        <c:axId val="81910016"/>
      </c:lineChart>
      <c:catAx>
        <c:axId val="8190809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910016"/>
        <c:crossesAt val="0"/>
        <c:auto val="1"/>
        <c:lblAlgn val="ctr"/>
        <c:lblOffset val="100"/>
      </c:catAx>
      <c:valAx>
        <c:axId val="819100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90809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083"/>
          <c:w val="0.51490787269681759"/>
          <c:h val="0.12522118328958878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28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2180.9760890926959</c:v>
                </c:pt>
                <c:pt idx="1">
                  <c:v>2154.3137897150345</c:v>
                </c:pt>
                <c:pt idx="2">
                  <c:v>3652.735014739601</c:v>
                </c:pt>
                <c:pt idx="3">
                  <c:v>2021.0022928267281</c:v>
                </c:pt>
                <c:pt idx="4">
                  <c:v>2148.9813298395025</c:v>
                </c:pt>
                <c:pt idx="5">
                  <c:v>1797.0389780543728</c:v>
                </c:pt>
                <c:pt idx="6">
                  <c:v>3599.4104159842782</c:v>
                </c:pt>
                <c:pt idx="7">
                  <c:v>1871.6934163118246</c:v>
                </c:pt>
                <c:pt idx="8">
                  <c:v>2068.9944317065183</c:v>
                </c:pt>
                <c:pt idx="9">
                  <c:v>3226.1382246970197</c:v>
                </c:pt>
                <c:pt idx="10">
                  <c:v>2148.9813298395025</c:v>
                </c:pt>
                <c:pt idx="11">
                  <c:v>1125.1490337373077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2032.3931623931621</c:v>
                </c:pt>
                <c:pt idx="1">
                  <c:v>1914.0512820512818</c:v>
                </c:pt>
                <c:pt idx="2">
                  <c:v>2150.7350427350425</c:v>
                </c:pt>
                <c:pt idx="3">
                  <c:v>2042.6837606837605</c:v>
                </c:pt>
                <c:pt idx="4">
                  <c:v>3920.7179487179483</c:v>
                </c:pt>
                <c:pt idx="5">
                  <c:v>2104.4273504273501</c:v>
                </c:pt>
                <c:pt idx="6">
                  <c:v>1903.7606837606836</c:v>
                </c:pt>
                <c:pt idx="7">
                  <c:v>3745.7777777777774</c:v>
                </c:pt>
                <c:pt idx="8">
                  <c:v>2927.6752136752134</c:v>
                </c:pt>
                <c:pt idx="9">
                  <c:v>2130.1538461538457</c:v>
                </c:pt>
                <c:pt idx="10">
                  <c:v>2197.0427350427349</c:v>
                </c:pt>
                <c:pt idx="11">
                  <c:v>2114.7179487179487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1955.3061922682175</c:v>
                </c:pt>
                <c:pt idx="1">
                  <c:v>2182.9079712624016</c:v>
                </c:pt>
                <c:pt idx="2">
                  <c:v>4210.6329113924048</c:v>
                </c:pt>
                <c:pt idx="3">
                  <c:v>2058.761546356483</c:v>
                </c:pt>
                <c:pt idx="4">
                  <c:v>1965.6517276770439</c:v>
                </c:pt>
                <c:pt idx="5">
                  <c:v>2022.55217242559</c:v>
                </c:pt>
                <c:pt idx="6">
                  <c:v>3807.1570304481693</c:v>
                </c:pt>
                <c:pt idx="7">
                  <c:v>3734.7382825863833</c:v>
                </c:pt>
                <c:pt idx="8">
                  <c:v>2022.55217242559</c:v>
                </c:pt>
                <c:pt idx="9">
                  <c:v>1867.3691412931917</c:v>
                </c:pt>
                <c:pt idx="10">
                  <c:v>1981.1700307902838</c:v>
                </c:pt>
                <c:pt idx="11">
                  <c:v>2063.9343140608962</c:v>
                </c:pt>
              </c:numCache>
            </c:numRef>
          </c:val>
        </c:ser>
        <c:marker val="1"/>
        <c:axId val="83592320"/>
        <c:axId val="83593856"/>
      </c:lineChart>
      <c:catAx>
        <c:axId val="8359232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93856"/>
        <c:crossesAt val="0"/>
        <c:auto val="1"/>
        <c:lblAlgn val="ctr"/>
        <c:lblOffset val="100"/>
      </c:catAx>
      <c:valAx>
        <c:axId val="835938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9232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098035146777962"/>
          <c:y val="0.83163748707547935"/>
          <c:w val="0.56515373352855069"/>
          <c:h val="0.16836251292452076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1447.1111111111111</c:v>
                </c:pt>
                <c:pt idx="1">
                  <c:v>1111.1111111111111</c:v>
                </c:pt>
                <c:pt idx="2">
                  <c:v>1573.3333333333333</c:v>
                </c:pt>
                <c:pt idx="3">
                  <c:v>1333.3333333333333</c:v>
                </c:pt>
                <c:pt idx="4">
                  <c:v>1777.7777777777778</c:v>
                </c:pt>
                <c:pt idx="5">
                  <c:v>1548.4444444444443</c:v>
                </c:pt>
                <c:pt idx="6">
                  <c:v>2115.5555555555557</c:v>
                </c:pt>
                <c:pt idx="7">
                  <c:v>2176</c:v>
                </c:pt>
                <c:pt idx="8">
                  <c:v>1539.5555555555557</c:v>
                </c:pt>
                <c:pt idx="9">
                  <c:v>1861.2765957446809</c:v>
                </c:pt>
                <c:pt idx="10">
                  <c:v>1250.4255319148936</c:v>
                </c:pt>
                <c:pt idx="11">
                  <c:v>1208.8888888888889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1221</c:v>
                </c:pt>
                <c:pt idx="1">
                  <c:v>1419</c:v>
                </c:pt>
                <c:pt idx="2">
                  <c:v>2094</c:v>
                </c:pt>
                <c:pt idx="3">
                  <c:v>1099</c:v>
                </c:pt>
                <c:pt idx="4">
                  <c:v>1220</c:v>
                </c:pt>
                <c:pt idx="5">
                  <c:v>1298</c:v>
                </c:pt>
                <c:pt idx="6">
                  <c:v>2361</c:v>
                </c:pt>
                <c:pt idx="7">
                  <c:v>1941</c:v>
                </c:pt>
                <c:pt idx="8">
                  <c:v>1596</c:v>
                </c:pt>
                <c:pt idx="9">
                  <c:v>1433</c:v>
                </c:pt>
                <c:pt idx="10">
                  <c:v>1335</c:v>
                </c:pt>
                <c:pt idx="11">
                  <c:v>1671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1460</c:v>
                </c:pt>
                <c:pt idx="1">
                  <c:v>1202</c:v>
                </c:pt>
                <c:pt idx="2">
                  <c:v>1223</c:v>
                </c:pt>
                <c:pt idx="3">
                  <c:v>1732</c:v>
                </c:pt>
                <c:pt idx="4">
                  <c:v>1330</c:v>
                </c:pt>
                <c:pt idx="5">
                  <c:v>1291</c:v>
                </c:pt>
                <c:pt idx="6">
                  <c:v>1998</c:v>
                </c:pt>
                <c:pt idx="7">
                  <c:v>1863</c:v>
                </c:pt>
                <c:pt idx="8">
                  <c:v>1792</c:v>
                </c:pt>
                <c:pt idx="9">
                  <c:v>1755</c:v>
                </c:pt>
                <c:pt idx="10">
                  <c:v>1225</c:v>
                </c:pt>
                <c:pt idx="11">
                  <c:v>1188</c:v>
                </c:pt>
              </c:numCache>
            </c:numRef>
          </c:val>
        </c:ser>
        <c:marker val="1"/>
        <c:axId val="91560192"/>
        <c:axId val="92572672"/>
      </c:lineChart>
      <c:catAx>
        <c:axId val="915601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572672"/>
        <c:crosses val="autoZero"/>
        <c:auto val="1"/>
        <c:lblAlgn val="ctr"/>
        <c:lblOffset val="100"/>
      </c:catAx>
      <c:valAx>
        <c:axId val="925726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6019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27"/>
          <c:y val="0.85056911988823958"/>
          <c:w val="0.51081646894626631"/>
          <c:h val="0.14943089802362716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28">
          <cell r="F28">
            <v>51957.701939602259</v>
          </cell>
          <cell r="G28">
            <v>49223.717161797198</v>
          </cell>
          <cell r="H28">
            <v>57953.282592683528</v>
          </cell>
          <cell r="I28">
            <v>53568.514608396756</v>
          </cell>
          <cell r="J28">
            <v>65457.751043456912</v>
          </cell>
          <cell r="K28">
            <v>59604.065799165233</v>
          </cell>
          <cell r="L28">
            <v>63914.888288730668</v>
          </cell>
          <cell r="M28">
            <v>69352.879941075371</v>
          </cell>
          <cell r="N28">
            <v>61638.566167444144</v>
          </cell>
          <cell r="O28">
            <v>59879.862509206971</v>
          </cell>
          <cell r="P28">
            <v>50057.102872575495</v>
          </cell>
          <cell r="Q28">
            <v>52301.448563712249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76">
          <cell r="E76">
            <v>1447.1111111111111</v>
          </cell>
          <cell r="F76">
            <v>1111.1111111111111</v>
          </cell>
          <cell r="G76">
            <v>1573.3333333333333</v>
          </cell>
          <cell r="H76">
            <v>1333.3333333333333</v>
          </cell>
          <cell r="I76">
            <v>1777.7777777777778</v>
          </cell>
          <cell r="J76">
            <v>1548.4444444444443</v>
          </cell>
          <cell r="K76">
            <v>2115.5555555555557</v>
          </cell>
          <cell r="L76">
            <v>2176</v>
          </cell>
          <cell r="M76">
            <v>1539.5555555555557</v>
          </cell>
          <cell r="N76">
            <v>1861.2765957446809</v>
          </cell>
          <cell r="O76">
            <v>1250.4255319148936</v>
          </cell>
          <cell r="P76">
            <v>1208.8888888888889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27">
          <cell r="F27">
            <v>5696.4647938708504</v>
          </cell>
        </row>
        <row r="28">
          <cell r="F28">
            <v>41416.326158336371</v>
          </cell>
          <cell r="G28">
            <v>34889.717864526327</v>
          </cell>
          <cell r="H28">
            <v>40173.598443390489</v>
          </cell>
          <cell r="I28">
            <v>37523.422108719446</v>
          </cell>
          <cell r="J28">
            <v>24552.565973488996</v>
          </cell>
          <cell r="K28">
            <v>41667.067980055937</v>
          </cell>
          <cell r="L28">
            <v>59581.381490940046</v>
          </cell>
          <cell r="M28">
            <v>61640.392800681017</v>
          </cell>
          <cell r="N28">
            <v>52597.215128298674</v>
          </cell>
          <cell r="O28">
            <v>49022.771494588349</v>
          </cell>
          <cell r="P28">
            <v>48620.120394016783</v>
          </cell>
          <cell r="Q28">
            <v>49330.250516843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28">
          <cell r="F28">
            <v>39682.464661109094</v>
          </cell>
          <cell r="G28">
            <v>35007.814425516488</v>
          </cell>
          <cell r="H28">
            <v>44543.443276549471</v>
          </cell>
          <cell r="I28">
            <v>38856.774193548386</v>
          </cell>
          <cell r="J28">
            <v>40853.410656034794</v>
          </cell>
          <cell r="K28">
            <v>44839.376585719467</v>
          </cell>
          <cell r="L28">
            <v>50706.893802102211</v>
          </cell>
          <cell r="M28">
            <v>49062.819862268938</v>
          </cell>
          <cell r="N28">
            <v>41527.480971366436</v>
          </cell>
          <cell r="O28">
            <v>50876.781442551648</v>
          </cell>
          <cell r="P28">
            <v>38210.105110547302</v>
          </cell>
          <cell r="Q28">
            <v>31854.845958680682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83">
          <cell r="C83">
            <v>736.60848366650418</v>
          </cell>
          <cell r="D83">
            <v>835.03461725987324</v>
          </cell>
          <cell r="E83">
            <v>927.11067771818614</v>
          </cell>
          <cell r="F83">
            <v>546.106289614822</v>
          </cell>
          <cell r="G83">
            <v>968.38615309605075</v>
          </cell>
          <cell r="H83">
            <v>368.30424183325209</v>
          </cell>
          <cell r="I83">
            <v>1158.8883471477329</v>
          </cell>
          <cell r="J83">
            <v>882.66016577279379</v>
          </cell>
          <cell r="K83">
            <v>952.51097025841045</v>
          </cell>
          <cell r="L83">
            <v>1025.5368113115553</v>
          </cell>
          <cell r="M83">
            <v>695.33300828863969</v>
          </cell>
          <cell r="N83">
            <v>736.60848366650418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2">
          <cell r="C82">
            <v>50.632686526373327</v>
          </cell>
        </row>
        <row r="83">
          <cell r="C83">
            <v>421.6944520360754</v>
          </cell>
          <cell r="D83">
            <v>567.75621754577753</v>
          </cell>
          <cell r="E83">
            <v>261.45882912898622</v>
          </cell>
          <cell r="F83">
            <v>1124.6311280342693</v>
          </cell>
          <cell r="G83">
            <v>676.92765349833417</v>
          </cell>
          <cell r="H83">
            <v>841.68253212755837</v>
          </cell>
          <cell r="I83">
            <v>1257.1513564969061</v>
          </cell>
          <cell r="J83">
            <v>967.03950499762016</v>
          </cell>
          <cell r="K83">
            <v>587.38695859114705</v>
          </cell>
          <cell r="L83">
            <v>913.31508805330782</v>
          </cell>
          <cell r="M83">
            <v>684.09090909090912</v>
          </cell>
          <cell r="N83">
            <v>1092.3964778676821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3">
          <cell r="C83">
            <v>373.14351413499259</v>
          </cell>
          <cell r="D83">
            <v>542.11416204517786</v>
          </cell>
          <cell r="E83">
            <v>417.73299066684706</v>
          </cell>
          <cell r="F83">
            <v>605.47815501149739</v>
          </cell>
          <cell r="G83">
            <v>556.1950493710267</v>
          </cell>
          <cell r="H83">
            <v>635.98674421750309</v>
          </cell>
          <cell r="I83">
            <v>391.91803056945758</v>
          </cell>
          <cell r="J83">
            <v>572.62275125118356</v>
          </cell>
          <cell r="K83">
            <v>476.40335452455025</v>
          </cell>
          <cell r="L83">
            <v>664.14851886920053</v>
          </cell>
          <cell r="M83">
            <v>363.75625591776003</v>
          </cell>
          <cell r="N83">
            <v>356.71581225483567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2">
          <cell r="C82">
            <v>2180.9760890926959</v>
          </cell>
          <cell r="D82">
            <v>2154.3137897150345</v>
          </cell>
          <cell r="E82">
            <v>3652.735014739601</v>
          </cell>
          <cell r="F82">
            <v>2021.0022928267281</v>
          </cell>
          <cell r="G82">
            <v>2148.9813298395025</v>
          </cell>
          <cell r="H82">
            <v>1797.0389780543728</v>
          </cell>
          <cell r="I82">
            <v>3599.4104159842782</v>
          </cell>
          <cell r="J82">
            <v>1871.6934163118246</v>
          </cell>
          <cell r="K82">
            <v>2068.9944317065183</v>
          </cell>
          <cell r="L82">
            <v>3226.1382246970197</v>
          </cell>
          <cell r="M82">
            <v>2148.9813298395025</v>
          </cell>
          <cell r="N82">
            <v>1125.1490337373077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1">
          <cell r="C81">
            <v>188.62036821253787</v>
          </cell>
        </row>
        <row r="82">
          <cell r="C82">
            <v>2032.3931623931621</v>
          </cell>
          <cell r="D82">
            <v>1914.0512820512818</v>
          </cell>
          <cell r="E82">
            <v>2150.7350427350425</v>
          </cell>
          <cell r="F82">
            <v>2042.6837606837605</v>
          </cell>
          <cell r="G82">
            <v>3920.7179487179483</v>
          </cell>
          <cell r="H82">
            <v>2104.4273504273501</v>
          </cell>
          <cell r="I82">
            <v>1903.7606837606836</v>
          </cell>
          <cell r="J82">
            <v>3745.7777777777774</v>
          </cell>
          <cell r="K82">
            <v>2927.6752136752134</v>
          </cell>
          <cell r="L82">
            <v>2130.1538461538457</v>
          </cell>
          <cell r="M82">
            <v>2197.0427350427349</v>
          </cell>
          <cell r="N82">
            <v>2114.7179487179487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2">
          <cell r="C82">
            <v>1955.3061922682175</v>
          </cell>
          <cell r="D82">
            <v>2182.9079712624016</v>
          </cell>
          <cell r="E82">
            <v>4210.6329113924048</v>
          </cell>
          <cell r="F82">
            <v>2058.761546356483</v>
          </cell>
          <cell r="G82">
            <v>1965.6517276770439</v>
          </cell>
          <cell r="H82">
            <v>2022.55217242559</v>
          </cell>
          <cell r="I82">
            <v>3807.1570304481693</v>
          </cell>
          <cell r="J82">
            <v>3734.7382825863833</v>
          </cell>
          <cell r="K82">
            <v>2022.55217242559</v>
          </cell>
          <cell r="L82">
            <v>1867.3691412931917</v>
          </cell>
          <cell r="M82">
            <v>1981.1700307902838</v>
          </cell>
          <cell r="N82">
            <v>2063.9343140608962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N7" sqref="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56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8" t="s">
        <v>13</v>
      </c>
      <c r="O6" s="83"/>
      <c r="P6" s="76"/>
      <c r="Q6" s="76"/>
    </row>
    <row r="7" spans="1:17" s="5" customFormat="1" ht="17.100000000000001" customHeight="1">
      <c r="A7" s="15">
        <v>2017</v>
      </c>
      <c r="B7" s="19">
        <v>1628</v>
      </c>
      <c r="C7" s="62">
        <f>[1]AXARQUIA!F28</f>
        <v>51957.701939602259</v>
      </c>
      <c r="D7" s="14">
        <f>[1]AXARQUIA!G28</f>
        <v>49223.717161797198</v>
      </c>
      <c r="E7" s="14">
        <f>[1]AXARQUIA!H28</f>
        <v>57953.282592683528</v>
      </c>
      <c r="F7" s="14">
        <f>[1]AXARQUIA!I28</f>
        <v>53568.514608396756</v>
      </c>
      <c r="G7" s="14">
        <f>[1]AXARQUIA!J28</f>
        <v>65457.751043456912</v>
      </c>
      <c r="H7" s="14">
        <f>[1]AXARQUIA!K28</f>
        <v>59604.065799165233</v>
      </c>
      <c r="I7" s="14">
        <f>[1]AXARQUIA!L28</f>
        <v>63914.888288730668</v>
      </c>
      <c r="J7" s="14">
        <f>[1]AXARQUIA!M28</f>
        <v>69352.879941075371</v>
      </c>
      <c r="K7" s="14">
        <f>[1]AXARQUIA!N28</f>
        <v>61638.566167444144</v>
      </c>
      <c r="L7" s="14">
        <f>[1]AXARQUIA!O28</f>
        <v>59879.862509206971</v>
      </c>
      <c r="M7" s="14">
        <f>[1]AXARQUIA!P28</f>
        <v>50057.102872575495</v>
      </c>
      <c r="N7" s="63">
        <f>[1]AXARQUIA!Q28</f>
        <v>52301.448563712249</v>
      </c>
      <c r="O7" s="46">
        <f>SUM(C7:N7)</f>
        <v>694909.78148784675</v>
      </c>
      <c r="P7" s="29">
        <f>O7/B7</f>
        <v>426.84876012767</v>
      </c>
      <c r="Q7" s="30">
        <f>P7/1000</f>
        <v>0.42684876012766998</v>
      </c>
    </row>
    <row r="8" spans="1:17" s="5" customFormat="1" ht="17.100000000000001" customHeight="1">
      <c r="A8" s="60">
        <v>2016</v>
      </c>
      <c r="B8" s="61">
        <v>1505</v>
      </c>
      <c r="C8" s="64">
        <f>[2]AXARQUIA!F28</f>
        <v>41416.326158336371</v>
      </c>
      <c r="D8" s="59">
        <f>[2]AXARQUIA!G28</f>
        <v>34889.717864526327</v>
      </c>
      <c r="E8" s="59">
        <f>[2]AXARQUIA!H28</f>
        <v>40173.598443390489</v>
      </c>
      <c r="F8" s="59">
        <f>[2]AXARQUIA!I28</f>
        <v>37523.422108719446</v>
      </c>
      <c r="G8" s="59">
        <f>[2]AXARQUIA!J28</f>
        <v>24552.565973488996</v>
      </c>
      <c r="H8" s="59">
        <f>[2]AXARQUIA!K28</f>
        <v>41667.067980055937</v>
      </c>
      <c r="I8" s="59">
        <f>[2]AXARQUIA!L28</f>
        <v>59581.381490940046</v>
      </c>
      <c r="J8" s="59">
        <f>[2]AXARQUIA!M28</f>
        <v>61640.392800681017</v>
      </c>
      <c r="K8" s="59">
        <f>[2]AXARQUIA!N28</f>
        <v>52597.215128298674</v>
      </c>
      <c r="L8" s="59">
        <f>[2]AXARQUIA!O28</f>
        <v>49022.771494588349</v>
      </c>
      <c r="M8" s="59">
        <f>[2]AXARQUIA!P28</f>
        <v>48620.120394016783</v>
      </c>
      <c r="N8" s="65">
        <f>[2]AXARQUIA!Q28</f>
        <v>49330.250516843</v>
      </c>
      <c r="O8" s="46">
        <f>SUM(C8:N8)</f>
        <v>541014.83035388542</v>
      </c>
      <c r="P8" s="29">
        <f>O8/B8</f>
        <v>359.47829259394382</v>
      </c>
      <c r="Q8" s="30">
        <f>P8/1000</f>
        <v>0.35947829259394382</v>
      </c>
    </row>
    <row r="9" spans="1:17" s="6" customFormat="1" ht="15" thickBot="1">
      <c r="A9" s="16">
        <v>2015</v>
      </c>
      <c r="B9" s="20">
        <v>1512</v>
      </c>
      <c r="C9" s="66">
        <f>[3]AXARQUIA!F28</f>
        <v>39682.464661109094</v>
      </c>
      <c r="D9" s="17">
        <f>[3]AXARQUIA!G28</f>
        <v>35007.814425516488</v>
      </c>
      <c r="E9" s="17">
        <f>[3]AXARQUIA!H28</f>
        <v>44543.443276549471</v>
      </c>
      <c r="F9" s="17">
        <f>[3]AXARQUIA!I28</f>
        <v>38856.774193548386</v>
      </c>
      <c r="G9" s="17">
        <f>[3]AXARQUIA!J28</f>
        <v>40853.410656034794</v>
      </c>
      <c r="H9" s="17">
        <f>[3]AXARQUIA!K28</f>
        <v>44839.376585719467</v>
      </c>
      <c r="I9" s="17">
        <f>[3]AXARQUIA!L28</f>
        <v>50706.893802102211</v>
      </c>
      <c r="J9" s="17">
        <f>[3]AXARQUIA!M28</f>
        <v>49062.819862268938</v>
      </c>
      <c r="K9" s="17">
        <f>[3]AXARQUIA!N28</f>
        <v>41527.480971366436</v>
      </c>
      <c r="L9" s="17">
        <f>[3]AXARQUIA!O28</f>
        <v>50876.781442551648</v>
      </c>
      <c r="M9" s="17">
        <f>[3]AXARQUIA!P28</f>
        <v>38210.105110547302</v>
      </c>
      <c r="N9" s="67">
        <f>[3]AXARQUIA!Q28</f>
        <v>31854.845958680682</v>
      </c>
      <c r="O9" s="47">
        <f>SUM(C9:N9)</f>
        <v>506022.21094599488</v>
      </c>
      <c r="P9" s="27">
        <f>O9/B9</f>
        <v>334.67077443518178</v>
      </c>
      <c r="Q9" s="28">
        <f>P9/1000</f>
        <v>0.33467077443518178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topLeftCell="A4" workbookViewId="0">
      <selection activeCell="K7" sqref="K7: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50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2" t="s">
        <v>13</v>
      </c>
      <c r="O6" s="89"/>
      <c r="P6" s="85"/>
      <c r="Q6" s="85"/>
    </row>
    <row r="7" spans="1:17" s="13" customFormat="1" ht="17.100000000000001" customHeight="1">
      <c r="A7" s="15">
        <v>2017</v>
      </c>
      <c r="B7" s="19">
        <v>1628</v>
      </c>
      <c r="C7" s="62">
        <f>'[4]Por Municipio - 2017'!C83</f>
        <v>736.60848366650418</v>
      </c>
      <c r="D7" s="14">
        <f>'[4]Por Municipio - 2017'!D83</f>
        <v>835.03461725987324</v>
      </c>
      <c r="E7" s="14">
        <f>'[4]Por Municipio - 2017'!E83</f>
        <v>927.11067771818614</v>
      </c>
      <c r="F7" s="14">
        <f>'[4]Por Municipio - 2017'!F83</f>
        <v>546.106289614822</v>
      </c>
      <c r="G7" s="14">
        <f>'[4]Por Municipio - 2017'!G83</f>
        <v>968.38615309605075</v>
      </c>
      <c r="H7" s="14">
        <f>'[4]Por Municipio - 2017'!H83</f>
        <v>368.30424183325209</v>
      </c>
      <c r="I7" s="14">
        <f>'[4]Por Municipio - 2017'!I83</f>
        <v>1158.8883471477329</v>
      </c>
      <c r="J7" s="14">
        <f>'[4]Por Municipio - 2017'!J83</f>
        <v>882.66016577279379</v>
      </c>
      <c r="K7" s="14">
        <f>'[4]Por Municipio - 2017'!K83</f>
        <v>952.51097025841045</v>
      </c>
      <c r="L7" s="14">
        <f>'[4]Por Municipio - 2017'!L83</f>
        <v>1025.5368113115553</v>
      </c>
      <c r="M7" s="14">
        <f>'[4]Por Municipio - 2017'!M83</f>
        <v>695.33300828863969</v>
      </c>
      <c r="N7" s="63">
        <f>'[4]Por Municipio - 2017'!N83</f>
        <v>736.60848366650418</v>
      </c>
      <c r="O7" s="46">
        <f>SUM(C7:N7)</f>
        <v>9833.0882496343256</v>
      </c>
      <c r="P7" s="31">
        <f>O7/B7</f>
        <v>6.0399804973183819</v>
      </c>
      <c r="Q7" s="32">
        <f>P7/1000</f>
        <v>6.0399804973183821E-3</v>
      </c>
    </row>
    <row r="8" spans="1:17" s="13" customFormat="1" ht="17.100000000000001" customHeight="1">
      <c r="A8" s="60">
        <v>2016</v>
      </c>
      <c r="B8" s="61">
        <v>1505</v>
      </c>
      <c r="C8" s="64">
        <f>'[5]Por Municipio - 2016'!C83</f>
        <v>421.6944520360754</v>
      </c>
      <c r="D8" s="59">
        <f>'[5]Por Municipio - 2016'!D83</f>
        <v>567.75621754577753</v>
      </c>
      <c r="E8" s="59">
        <f>'[5]Por Municipio - 2016'!E83</f>
        <v>261.45882912898622</v>
      </c>
      <c r="F8" s="59">
        <f>'[5]Por Municipio - 2016'!F83</f>
        <v>1124.6311280342693</v>
      </c>
      <c r="G8" s="59">
        <f>'[5]Por Municipio - 2016'!G83</f>
        <v>676.92765349833417</v>
      </c>
      <c r="H8" s="59">
        <f>'[5]Por Municipio - 2016'!H83</f>
        <v>841.68253212755837</v>
      </c>
      <c r="I8" s="59">
        <f>'[5]Por Municipio - 2016'!I83</f>
        <v>1257.1513564969061</v>
      </c>
      <c r="J8" s="59">
        <f>'[5]Por Municipio - 2016'!J83</f>
        <v>967.03950499762016</v>
      </c>
      <c r="K8" s="59">
        <f>'[5]Por Municipio - 2016'!K83</f>
        <v>587.38695859114705</v>
      </c>
      <c r="L8" s="59">
        <f>'[5]Por Municipio - 2016'!L83</f>
        <v>913.31508805330782</v>
      </c>
      <c r="M8" s="59">
        <f>'[5]Por Municipio - 2016'!M83</f>
        <v>684.09090909090912</v>
      </c>
      <c r="N8" s="65">
        <f>'[5]Por Municipio - 2016'!N83</f>
        <v>1092.3964778676821</v>
      </c>
      <c r="O8" s="46">
        <f>SUM(C8:N8)</f>
        <v>9395.5311074685742</v>
      </c>
      <c r="P8" s="31">
        <f>O8/B8</f>
        <v>6.2428778122714776</v>
      </c>
      <c r="Q8" s="32">
        <f>P8/1000</f>
        <v>6.2428778122714775E-3</v>
      </c>
    </row>
    <row r="9" spans="1:17" s="7" customFormat="1" ht="15" thickBot="1">
      <c r="A9" s="16">
        <v>2015</v>
      </c>
      <c r="B9" s="20">
        <v>1512</v>
      </c>
      <c r="C9" s="66">
        <f>'[6]Por Municipio - 2015'!C83</f>
        <v>373.14351413499259</v>
      </c>
      <c r="D9" s="17">
        <f>'[6]Por Municipio - 2015'!D83</f>
        <v>542.11416204517786</v>
      </c>
      <c r="E9" s="17">
        <f>'[6]Por Municipio - 2015'!E83</f>
        <v>417.73299066684706</v>
      </c>
      <c r="F9" s="17">
        <f>'[6]Por Municipio - 2015'!F83</f>
        <v>605.47815501149739</v>
      </c>
      <c r="G9" s="17">
        <f>'[6]Por Municipio - 2015'!G83</f>
        <v>556.1950493710267</v>
      </c>
      <c r="H9" s="17">
        <f>'[6]Por Municipio - 2015'!H83</f>
        <v>635.98674421750309</v>
      </c>
      <c r="I9" s="17">
        <f>'[6]Por Municipio - 2015'!I83</f>
        <v>391.91803056945758</v>
      </c>
      <c r="J9" s="17">
        <f>'[6]Por Municipio - 2015'!J83</f>
        <v>572.62275125118356</v>
      </c>
      <c r="K9" s="17">
        <f>'[6]Por Municipio - 2015'!K83</f>
        <v>476.40335452455025</v>
      </c>
      <c r="L9" s="17">
        <f>'[6]Por Municipio - 2015'!L83</f>
        <v>664.14851886920053</v>
      </c>
      <c r="M9" s="17">
        <f>'[6]Por Municipio - 2015'!M83</f>
        <v>363.75625591776003</v>
      </c>
      <c r="N9" s="67">
        <f>'[6]Por Municipio - 2015'!N83</f>
        <v>356.71581225483567</v>
      </c>
      <c r="O9" s="47">
        <f>SUM(C9:N9)</f>
        <v>5956.215338834033</v>
      </c>
      <c r="P9" s="33">
        <f>O9/B9</f>
        <v>3.9392958590172178</v>
      </c>
      <c r="Q9" s="34">
        <f>P9/1000</f>
        <v>3.9392958590172174E-3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N7" sqref="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53" t="s">
        <v>2</v>
      </c>
      <c r="D6" s="54" t="s">
        <v>3</v>
      </c>
      <c r="E6" s="54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5" t="s">
        <v>13</v>
      </c>
      <c r="O6" s="95"/>
      <c r="P6" s="91"/>
      <c r="Q6" s="91"/>
    </row>
    <row r="7" spans="1:17" s="13" customFormat="1" ht="17.100000000000001" customHeight="1">
      <c r="A7" s="15">
        <v>2017</v>
      </c>
      <c r="B7" s="19">
        <v>1628</v>
      </c>
      <c r="C7" s="62">
        <f>'[7]VIDRIO POR MUNICIPIOS'!C82</f>
        <v>2180.9760890926959</v>
      </c>
      <c r="D7" s="14">
        <f>'[7]VIDRIO POR MUNICIPIOS'!D82</f>
        <v>2154.3137897150345</v>
      </c>
      <c r="E7" s="14">
        <f>'[7]VIDRIO POR MUNICIPIOS'!E82</f>
        <v>3652.735014739601</v>
      </c>
      <c r="F7" s="14">
        <f>'[7]VIDRIO POR MUNICIPIOS'!F82</f>
        <v>2021.0022928267281</v>
      </c>
      <c r="G7" s="14">
        <f>'[7]VIDRIO POR MUNICIPIOS'!G82</f>
        <v>2148.9813298395025</v>
      </c>
      <c r="H7" s="14">
        <f>'[7]VIDRIO POR MUNICIPIOS'!H82</f>
        <v>1797.0389780543728</v>
      </c>
      <c r="I7" s="14">
        <f>'[7]VIDRIO POR MUNICIPIOS'!I82</f>
        <v>3599.4104159842782</v>
      </c>
      <c r="J7" s="14">
        <f>'[7]VIDRIO POR MUNICIPIOS'!J82</f>
        <v>1871.6934163118246</v>
      </c>
      <c r="K7" s="14">
        <f>'[7]VIDRIO POR MUNICIPIOS'!K82</f>
        <v>2068.9944317065183</v>
      </c>
      <c r="L7" s="14">
        <f>'[7]VIDRIO POR MUNICIPIOS'!L82</f>
        <v>3226.1382246970197</v>
      </c>
      <c r="M7" s="14">
        <f>'[7]VIDRIO POR MUNICIPIOS'!M82</f>
        <v>2148.9813298395025</v>
      </c>
      <c r="N7" s="63">
        <f>'[7]VIDRIO POR MUNICIPIOS'!N82</f>
        <v>1125.1490337373077</v>
      </c>
      <c r="O7" s="46">
        <f>SUM(C7:N7)</f>
        <v>27995.414346544385</v>
      </c>
      <c r="P7" s="35">
        <f>O7/B7</f>
        <v>17.196200458565347</v>
      </c>
      <c r="Q7" s="36">
        <f>P7/1000</f>
        <v>1.7196200458565347E-2</v>
      </c>
    </row>
    <row r="8" spans="1:17" s="13" customFormat="1" ht="17.100000000000001" customHeight="1">
      <c r="A8" s="60">
        <v>2016</v>
      </c>
      <c r="B8" s="61">
        <v>1505</v>
      </c>
      <c r="C8" s="64">
        <f>'[8]VIDRIO POR MUNICIPIOS'!C82</f>
        <v>2032.3931623931621</v>
      </c>
      <c r="D8" s="59">
        <f>'[8]VIDRIO POR MUNICIPIOS'!D82</f>
        <v>1914.0512820512818</v>
      </c>
      <c r="E8" s="59">
        <f>'[8]VIDRIO POR MUNICIPIOS'!E82</f>
        <v>2150.7350427350425</v>
      </c>
      <c r="F8" s="59">
        <f>'[8]VIDRIO POR MUNICIPIOS'!F82</f>
        <v>2042.6837606837605</v>
      </c>
      <c r="G8" s="59">
        <f>'[8]VIDRIO POR MUNICIPIOS'!G82</f>
        <v>3920.7179487179483</v>
      </c>
      <c r="H8" s="59">
        <f>'[8]VIDRIO POR MUNICIPIOS'!H82</f>
        <v>2104.4273504273501</v>
      </c>
      <c r="I8" s="59">
        <f>'[8]VIDRIO POR MUNICIPIOS'!I82</f>
        <v>1903.7606837606836</v>
      </c>
      <c r="J8" s="59">
        <f>'[8]VIDRIO POR MUNICIPIOS'!J82</f>
        <v>3745.7777777777774</v>
      </c>
      <c r="K8" s="59">
        <f>'[8]VIDRIO POR MUNICIPIOS'!K82</f>
        <v>2927.6752136752134</v>
      </c>
      <c r="L8" s="59">
        <f>'[8]VIDRIO POR MUNICIPIOS'!L82</f>
        <v>2130.1538461538457</v>
      </c>
      <c r="M8" s="59">
        <f>'[8]VIDRIO POR MUNICIPIOS'!M82</f>
        <v>2197.0427350427349</v>
      </c>
      <c r="N8" s="65">
        <f>'[8]VIDRIO POR MUNICIPIOS'!N82</f>
        <v>2114.7179487179487</v>
      </c>
      <c r="O8" s="46">
        <f>SUM(C8:N8)</f>
        <v>29184.136752136754</v>
      </c>
      <c r="P8" s="35">
        <f>O8/B8</f>
        <v>19.391452991452994</v>
      </c>
      <c r="Q8" s="36">
        <f>P8/1000</f>
        <v>1.9391452991452993E-2</v>
      </c>
    </row>
    <row r="9" spans="1:17" s="4" customFormat="1" ht="15" thickBot="1">
      <c r="A9" s="16">
        <v>2015</v>
      </c>
      <c r="B9" s="20">
        <v>1512</v>
      </c>
      <c r="C9" s="66">
        <f>'[9]VIDRIO POR MUNICIPIOS'!C82</f>
        <v>1955.3061922682175</v>
      </c>
      <c r="D9" s="17">
        <f>'[9]VIDRIO POR MUNICIPIOS'!D82</f>
        <v>2182.9079712624016</v>
      </c>
      <c r="E9" s="17">
        <f>'[9]VIDRIO POR MUNICIPIOS'!E82</f>
        <v>4210.6329113924048</v>
      </c>
      <c r="F9" s="17">
        <f>'[9]VIDRIO POR MUNICIPIOS'!F82</f>
        <v>2058.761546356483</v>
      </c>
      <c r="G9" s="17">
        <f>'[9]VIDRIO POR MUNICIPIOS'!G82</f>
        <v>1965.6517276770439</v>
      </c>
      <c r="H9" s="17">
        <f>'[9]VIDRIO POR MUNICIPIOS'!H82</f>
        <v>2022.55217242559</v>
      </c>
      <c r="I9" s="17">
        <f>'[9]VIDRIO POR MUNICIPIOS'!I82</f>
        <v>3807.1570304481693</v>
      </c>
      <c r="J9" s="17">
        <f>'[9]VIDRIO POR MUNICIPIOS'!J82</f>
        <v>3734.7382825863833</v>
      </c>
      <c r="K9" s="17">
        <f>'[9]VIDRIO POR MUNICIPIOS'!K82</f>
        <v>2022.55217242559</v>
      </c>
      <c r="L9" s="17">
        <f>'[9]VIDRIO POR MUNICIPIOS'!L82</f>
        <v>1867.3691412931917</v>
      </c>
      <c r="M9" s="17">
        <f>'[9]VIDRIO POR MUNICIPIOS'!M82</f>
        <v>1981.1700307902838</v>
      </c>
      <c r="N9" s="67">
        <f>'[9]VIDRIO POR MUNICIPIOS'!N82</f>
        <v>2063.9343140608962</v>
      </c>
      <c r="O9" s="47">
        <f>SUM(C9:N9)</f>
        <v>29872.733492986656</v>
      </c>
      <c r="P9" s="37">
        <f>O9/B9</f>
        <v>19.757098871022919</v>
      </c>
      <c r="Q9" s="38">
        <f>P9/1000</f>
        <v>1.9757098871022918E-2</v>
      </c>
    </row>
    <row r="34" spans="2:13">
      <c r="B34" s="78" t="s">
        <v>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S22" sqref="S22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23" t="s">
        <v>2</v>
      </c>
      <c r="D6" s="24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25" t="s">
        <v>11</v>
      </c>
      <c r="M6" s="25" t="s">
        <v>12</v>
      </c>
      <c r="N6" s="24" t="s">
        <v>13</v>
      </c>
      <c r="O6" s="99"/>
      <c r="P6" s="101"/>
      <c r="Q6" s="97"/>
    </row>
    <row r="7" spans="1:17" ht="17.100000000000001" customHeight="1">
      <c r="A7" s="22">
        <v>2017</v>
      </c>
      <c r="B7" s="70">
        <v>1628</v>
      </c>
      <c r="C7" s="72">
        <f>'[10]1.2'!E$76</f>
        <v>1447.1111111111111</v>
      </c>
      <c r="D7" s="72">
        <f>'[10]1.2'!F$76</f>
        <v>1111.1111111111111</v>
      </c>
      <c r="E7" s="105">
        <f>'[10]1.2'!G$76</f>
        <v>1573.3333333333333</v>
      </c>
      <c r="F7" s="105">
        <f>'[10]1.2'!H$76</f>
        <v>1333.3333333333333</v>
      </c>
      <c r="G7" s="105">
        <f>'[10]1.2'!I$76</f>
        <v>1777.7777777777778</v>
      </c>
      <c r="H7" s="105">
        <f>'[10]1.2'!J$76</f>
        <v>1548.4444444444443</v>
      </c>
      <c r="I7" s="105">
        <f>'[10]1.2'!K$76</f>
        <v>2115.5555555555557</v>
      </c>
      <c r="J7" s="105">
        <f>'[10]1.2'!L$76</f>
        <v>2176</v>
      </c>
      <c r="K7" s="105">
        <f>'[10]1.2'!M$76</f>
        <v>1539.5555555555557</v>
      </c>
      <c r="L7" s="105">
        <f>'[10]1.2'!N$76</f>
        <v>1861.2765957446809</v>
      </c>
      <c r="M7" s="105">
        <f>'[10]1.2'!O$76</f>
        <v>1250.4255319148936</v>
      </c>
      <c r="N7" s="106">
        <f>'[10]1.2'!P$76</f>
        <v>1208.8888888888889</v>
      </c>
      <c r="O7" s="48">
        <f>SUM(C7:N7)</f>
        <v>18942.813238770686</v>
      </c>
      <c r="P7" s="45">
        <f>O7/B7</f>
        <v>11.635634667549562</v>
      </c>
      <c r="Q7" s="40">
        <f>P7/1000</f>
        <v>1.1635634667549561E-2</v>
      </c>
    </row>
    <row r="8" spans="1:17" ht="17.100000000000001" customHeight="1">
      <c r="A8" s="68">
        <v>2016</v>
      </c>
      <c r="B8" s="21">
        <v>1505</v>
      </c>
      <c r="C8" s="73">
        <v>1221</v>
      </c>
      <c r="D8" s="39">
        <v>1419</v>
      </c>
      <c r="E8" s="39">
        <v>2094</v>
      </c>
      <c r="F8" s="39">
        <v>1099</v>
      </c>
      <c r="G8" s="39">
        <v>1220</v>
      </c>
      <c r="H8" s="39">
        <v>1298</v>
      </c>
      <c r="I8" s="39">
        <v>2361</v>
      </c>
      <c r="J8" s="39">
        <v>1941</v>
      </c>
      <c r="K8" s="39">
        <v>1596</v>
      </c>
      <c r="L8" s="39">
        <v>1433</v>
      </c>
      <c r="M8" s="39">
        <v>1335</v>
      </c>
      <c r="N8" s="74">
        <v>1671</v>
      </c>
      <c r="O8" s="48">
        <f>SUM(C8:N8)</f>
        <v>18688</v>
      </c>
      <c r="P8" s="45">
        <f>O8/B8</f>
        <v>12.417275747508306</v>
      </c>
      <c r="Q8" s="40">
        <f>P8/1000</f>
        <v>1.2417275747508305E-2</v>
      </c>
    </row>
    <row r="9" spans="1:17" s="4" customFormat="1" ht="15" thickBot="1">
      <c r="A9" s="69">
        <v>2015</v>
      </c>
      <c r="B9" s="71">
        <v>1512</v>
      </c>
      <c r="C9" s="41">
        <v>1460</v>
      </c>
      <c r="D9" s="42">
        <v>1202</v>
      </c>
      <c r="E9" s="42">
        <v>1223</v>
      </c>
      <c r="F9" s="42">
        <v>1732</v>
      </c>
      <c r="G9" s="42">
        <v>1330</v>
      </c>
      <c r="H9" s="42">
        <v>1291</v>
      </c>
      <c r="I9" s="42">
        <v>1998</v>
      </c>
      <c r="J9" s="42">
        <v>1863</v>
      </c>
      <c r="K9" s="42">
        <v>1792</v>
      </c>
      <c r="L9" s="42">
        <v>1755</v>
      </c>
      <c r="M9" s="42">
        <v>1225</v>
      </c>
      <c r="N9" s="43">
        <v>1188</v>
      </c>
      <c r="O9" s="49">
        <f>SUM(C9:N9)</f>
        <v>18059</v>
      </c>
      <c r="P9" s="44">
        <f>O9/B9</f>
        <v>11.943783068783068</v>
      </c>
      <c r="Q9" s="26">
        <f>P9/1000</f>
        <v>1.1943783068783067E-2</v>
      </c>
    </row>
    <row r="12" spans="1:17">
      <c r="H12" s="11"/>
    </row>
    <row r="33" spans="2:10">
      <c r="B33" s="78" t="s">
        <v>15</v>
      </c>
      <c r="C33" s="78"/>
      <c r="D33" s="78"/>
      <c r="E33" s="78"/>
      <c r="F33" s="78"/>
      <c r="G33" s="78"/>
      <c r="H33" s="78"/>
      <c r="I33" s="78"/>
      <c r="J33" s="78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