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L7" i="2"/>
  <c r="M7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C7"/>
  <c r="O7" s="1"/>
  <c r="P7" s="1"/>
  <c r="Q7" s="1"/>
  <c r="D7" i="3"/>
  <c r="E7"/>
  <c r="F7"/>
  <c r="G7"/>
  <c r="H7"/>
  <c r="I7"/>
  <c r="J7"/>
  <c r="K7"/>
  <c r="L7"/>
  <c r="M7"/>
  <c r="C7"/>
  <c r="D9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8" i="2"/>
  <c r="E8"/>
  <c r="F8"/>
  <c r="G8"/>
  <c r="H8"/>
  <c r="I8"/>
  <c r="J8"/>
  <c r="K8"/>
  <c r="L8"/>
  <c r="M8"/>
  <c r="N8"/>
  <c r="C8"/>
  <c r="O8" s="1"/>
  <c r="P8" s="1"/>
  <c r="Q8" s="1"/>
  <c r="D9"/>
  <c r="E9"/>
  <c r="F9"/>
  <c r="G9"/>
  <c r="H9"/>
  <c r="I9"/>
  <c r="J9"/>
  <c r="K9"/>
  <c r="L9"/>
  <c r="M9"/>
  <c r="N9"/>
  <c r="C9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9"/>
  <c r="P9" s="1"/>
  <c r="Q9" s="1"/>
  <c r="O8" i="3"/>
  <c r="P8" s="1"/>
  <c r="O9" i="4"/>
  <c r="P9" s="1"/>
  <c r="Q9" s="1"/>
  <c r="O8"/>
  <c r="P8" s="1"/>
  <c r="Q8" s="1"/>
  <c r="O7" i="1" l="1"/>
  <c r="P7" s="1"/>
  <c r="Q7" s="1"/>
  <c r="O7" i="3"/>
  <c r="P7" s="1"/>
  <c r="Q7" s="1"/>
  <c r="O8" i="1"/>
  <c r="P8" s="1"/>
  <c r="Q8" s="1"/>
  <c r="Q8" i="3"/>
  <c r="O9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<sst xmlns="http://schemas.openxmlformats.org/spreadsheetml/2006/main" count="76" uniqueCount="23">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</sst>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7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1145160</c:v>
                </c:pt>
                <c:pt idx="1">
                  <c:v>1165730</c:v>
                </c:pt>
                <c:pt idx="2">
                  <c:v>1295890</c:v>
                </c:pt>
                <c:pt idx="3">
                  <c:v>1293660</c:v>
                </c:pt>
                <c:pt idx="4">
                  <c:v>1527320</c:v>
                </c:pt>
                <c:pt idx="5">
                  <c:v>1417880</c:v>
                </c:pt>
                <c:pt idx="6">
                  <c:v>1391720</c:v>
                </c:pt>
                <c:pt idx="7">
                  <c:v>1442240</c:v>
                </c:pt>
                <c:pt idx="8">
                  <c:v>1381670</c:v>
                </c:pt>
                <c:pt idx="9">
                  <c:v>1454570</c:v>
                </c:pt>
                <c:pt idx="10">
                  <c:v>1290930</c:v>
                </c:pt>
                <c:pt idx="11">
                  <c:v>1307280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1249660</c:v>
                </c:pt>
                <c:pt idx="1">
                  <c:v>1118420</c:v>
                </c:pt>
                <c:pt idx="2">
                  <c:v>1359040</c:v>
                </c:pt>
                <c:pt idx="3">
                  <c:v>1488420</c:v>
                </c:pt>
                <c:pt idx="4">
                  <c:v>1621860</c:v>
                </c:pt>
                <c:pt idx="5">
                  <c:v>1480370</c:v>
                </c:pt>
                <c:pt idx="6">
                  <c:v>1503020</c:v>
                </c:pt>
                <c:pt idx="7">
                  <c:v>1366700</c:v>
                </c:pt>
                <c:pt idx="8">
                  <c:v>1283560</c:v>
                </c:pt>
                <c:pt idx="9">
                  <c:v>1281360</c:v>
                </c:pt>
                <c:pt idx="10">
                  <c:v>1272560</c:v>
                </c:pt>
                <c:pt idx="11">
                  <c:v>1124160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1249111.5788970443</c:v>
                </c:pt>
                <c:pt idx="1">
                  <c:v>1057754.6488933885</c:v>
                </c:pt>
                <c:pt idx="2">
                  <c:v>1266201.8431339464</c:v>
                </c:pt>
                <c:pt idx="3">
                  <c:v>1256776.2676115751</c:v>
                </c:pt>
                <c:pt idx="4">
                  <c:v>1308321.1513259653</c:v>
                </c:pt>
                <c:pt idx="5">
                  <c:v>1250821.1968840519</c:v>
                </c:pt>
                <c:pt idx="6">
                  <c:v>1289450.2815039793</c:v>
                </c:pt>
                <c:pt idx="7">
                  <c:v>1286295.2771450265</c:v>
                </c:pt>
                <c:pt idx="8">
                  <c:v>1630447.0963750386</c:v>
                </c:pt>
                <c:pt idx="9">
                  <c:v>1585330.5340420147</c:v>
                </c:pt>
                <c:pt idx="10">
                  <c:v>1375788.947664445</c:v>
                </c:pt>
                <c:pt idx="11">
                  <c:v>1211620.2677240642</c:v>
                </c:pt>
              </c:numCache>
            </c:numRef>
          </c:val>
        </c:ser>
        <c:marker val="1"/>
        <c:axId val="81782272"/>
        <c:axId val="81783808"/>
      </c:lineChart>
      <c:catAx>
        <c:axId val="8178227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83808"/>
        <c:crossesAt val="0"/>
        <c:auto val="1"/>
        <c:lblAlgn val="ctr"/>
        <c:lblOffset val="100"/>
      </c:catAx>
      <c:valAx>
        <c:axId val="817838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8227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94"/>
          <c:w val="0.48923792902850494"/>
          <c:h val="0.11075987390302421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26857.399253545474</c:v>
                </c:pt>
                <c:pt idx="1">
                  <c:v>23686.532647891781</c:v>
                </c:pt>
                <c:pt idx="2">
                  <c:v>23784.462142063388</c:v>
                </c:pt>
                <c:pt idx="3">
                  <c:v>28559.517920515143</c:v>
                </c:pt>
                <c:pt idx="4">
                  <c:v>22282.755233105927</c:v>
                </c:pt>
                <c:pt idx="5">
                  <c:v>25858.433744495847</c:v>
                </c:pt>
                <c:pt idx="6">
                  <c:v>25437.7981231495</c:v>
                </c:pt>
                <c:pt idx="7">
                  <c:v>19631.776564168998</c:v>
                </c:pt>
                <c:pt idx="8">
                  <c:v>29732.300555853835</c:v>
                </c:pt>
                <c:pt idx="9">
                  <c:v>30059.761510844499</c:v>
                </c:pt>
                <c:pt idx="10">
                  <c:v>21968.386839261413</c:v>
                </c:pt>
                <c:pt idx="11">
                  <c:v>28034.361395376094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23635.032543608435</c:v>
                </c:pt>
                <c:pt idx="1">
                  <c:v>27209.2658161937</c:v>
                </c:pt>
                <c:pt idx="2">
                  <c:v>29096.98465608653</c:v>
                </c:pt>
                <c:pt idx="3">
                  <c:v>31387.408214508734</c:v>
                </c:pt>
                <c:pt idx="4">
                  <c:v>26554.478762683477</c:v>
                </c:pt>
                <c:pt idx="5">
                  <c:v>25836.592626868871</c:v>
                </c:pt>
                <c:pt idx="6">
                  <c:v>28514.430762062315</c:v>
                </c:pt>
                <c:pt idx="7">
                  <c:v>28838.292759232005</c:v>
                </c:pt>
                <c:pt idx="8">
                  <c:v>30877.085709780404</c:v>
                </c:pt>
                <c:pt idx="9">
                  <c:v>24097.830301625054</c:v>
                </c:pt>
                <c:pt idx="10">
                  <c:v>30392.10326708102</c:v>
                </c:pt>
                <c:pt idx="11">
                  <c:v>27036.908683044414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16293.005606989176</c:v>
                </c:pt>
                <c:pt idx="1">
                  <c:v>17680.941452601382</c:v>
                </c:pt>
                <c:pt idx="2">
                  <c:v>10210.340331203546</c:v>
                </c:pt>
                <c:pt idx="3">
                  <c:v>21853.448950319467</c:v>
                </c:pt>
                <c:pt idx="4">
                  <c:v>25980.552875211892</c:v>
                </c:pt>
                <c:pt idx="5">
                  <c:v>26425.622636588865</c:v>
                </c:pt>
                <c:pt idx="6">
                  <c:v>28691.876385447908</c:v>
                </c:pt>
                <c:pt idx="7">
                  <c:v>24318.415699569698</c:v>
                </c:pt>
                <c:pt idx="8">
                  <c:v>27719.842221932457</c:v>
                </c:pt>
                <c:pt idx="9">
                  <c:v>25289.70269917851</c:v>
                </c:pt>
                <c:pt idx="10">
                  <c:v>22801.220498109269</c:v>
                </c:pt>
                <c:pt idx="11">
                  <c:v>25375.003259877431</c:v>
                </c:pt>
              </c:numCache>
            </c:numRef>
          </c:val>
        </c:ser>
        <c:marker val="1"/>
        <c:axId val="83547264"/>
        <c:axId val="83548800"/>
      </c:lineChart>
      <c:catAx>
        <c:axId val="8354726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8800"/>
        <c:crossesAt val="0"/>
        <c:auto val="1"/>
        <c:lblAlgn val="ctr"/>
        <c:lblOffset val="100"/>
      </c:catAx>
      <c:valAx>
        <c:axId val="83548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4726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5"/>
          <c:w val="0.5195180722891567"/>
          <c:h val="0.12522118328958878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07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21676.493532451957</c:v>
                </c:pt>
                <c:pt idx="1">
                  <c:v>25878.277604865652</c:v>
                </c:pt>
                <c:pt idx="2">
                  <c:v>25132.166414437052</c:v>
                </c:pt>
                <c:pt idx="3">
                  <c:v>18947.297335884185</c:v>
                </c:pt>
                <c:pt idx="4">
                  <c:v>24994.724879358098</c:v>
                </c:pt>
                <c:pt idx="5">
                  <c:v>17140.922874846521</c:v>
                </c:pt>
                <c:pt idx="6">
                  <c:v>28391.494246309358</c:v>
                </c:pt>
                <c:pt idx="7">
                  <c:v>35715.164615516405</c:v>
                </c:pt>
                <c:pt idx="8">
                  <c:v>17513.978470060822</c:v>
                </c:pt>
                <c:pt idx="9">
                  <c:v>25937.181119899487</c:v>
                </c:pt>
                <c:pt idx="10">
                  <c:v>22697.487793038461</c:v>
                </c:pt>
                <c:pt idx="11">
                  <c:v>22069.183632677537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27670.418810952204</c:v>
                </c:pt>
                <c:pt idx="1">
                  <c:v>7953.5270535384261</c:v>
                </c:pt>
                <c:pt idx="2">
                  <c:v>18342.208069147877</c:v>
                </c:pt>
                <c:pt idx="3">
                  <c:v>21994.939012254414</c:v>
                </c:pt>
                <c:pt idx="4">
                  <c:v>32776.386795939834</c:v>
                </c:pt>
                <c:pt idx="5">
                  <c:v>35211.540758010859</c:v>
                </c:pt>
                <c:pt idx="6">
                  <c:v>24881.774757612806</c:v>
                </c:pt>
                <c:pt idx="7">
                  <c:v>28809.44243837252</c:v>
                </c:pt>
                <c:pt idx="8">
                  <c:v>26708.140229166074</c:v>
                </c:pt>
                <c:pt idx="9">
                  <c:v>22289.514088311393</c:v>
                </c:pt>
                <c:pt idx="10">
                  <c:v>10742.171106877824</c:v>
                </c:pt>
                <c:pt idx="11">
                  <c:v>22819.749225213953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25507.808334266832</c:v>
                </c:pt>
                <c:pt idx="1">
                  <c:v>28472.919233785145</c:v>
                </c:pt>
                <c:pt idx="2">
                  <c:v>16769.567603898286</c:v>
                </c:pt>
                <c:pt idx="3">
                  <c:v>31575.485605466562</c:v>
                </c:pt>
                <c:pt idx="4">
                  <c:v>19715.042007393302</c:v>
                </c:pt>
                <c:pt idx="5">
                  <c:v>26941.272543967738</c:v>
                </c:pt>
                <c:pt idx="6">
                  <c:v>44830.120421194129</c:v>
                </c:pt>
                <c:pt idx="7">
                  <c:v>12429.901982748963</c:v>
                </c:pt>
                <c:pt idx="8">
                  <c:v>18183.395317575894</c:v>
                </c:pt>
                <c:pt idx="9">
                  <c:v>25861.265262686233</c:v>
                </c:pt>
                <c:pt idx="10">
                  <c:v>22483.787946678614</c:v>
                </c:pt>
                <c:pt idx="11">
                  <c:v>36700.611067547885</c:v>
                </c:pt>
              </c:numCache>
            </c:numRef>
          </c:val>
        </c:ser>
        <c:marker val="1"/>
        <c:axId val="84118144"/>
        <c:axId val="91558272"/>
      </c:lineChart>
      <c:catAx>
        <c:axId val="8411814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58272"/>
        <c:crossesAt val="0"/>
        <c:auto val="1"/>
        <c:lblAlgn val="ctr"/>
        <c:lblOffset val="100"/>
      </c:catAx>
      <c:valAx>
        <c:axId val="915582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411814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863611850861246"/>
          <c:y val="0.83795061838861074"/>
          <c:w val="0.50984219944688469"/>
          <c:h val="0.13048372504573288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33891.428571428572</c:v>
                </c:pt>
                <c:pt idx="1">
                  <c:v>32717.142857142855</c:v>
                </c:pt>
                <c:pt idx="2">
                  <c:v>36411.428571428572</c:v>
                </c:pt>
                <c:pt idx="3">
                  <c:v>31114.285714285714</c:v>
                </c:pt>
                <c:pt idx="4">
                  <c:v>39942.857142857145</c:v>
                </c:pt>
                <c:pt idx="5">
                  <c:v>34114.28571428571</c:v>
                </c:pt>
                <c:pt idx="6">
                  <c:v>35537.142857142862</c:v>
                </c:pt>
                <c:pt idx="7">
                  <c:v>36325.714285714283</c:v>
                </c:pt>
                <c:pt idx="8">
                  <c:v>37011.428571428572</c:v>
                </c:pt>
                <c:pt idx="9">
                  <c:v>39046.341463414632</c:v>
                </c:pt>
                <c:pt idx="10">
                  <c:v>37680.487804878045</c:v>
                </c:pt>
                <c:pt idx="11">
                  <c:v>39120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33754</c:v>
                </c:pt>
                <c:pt idx="1">
                  <c:v>35434</c:v>
                </c:pt>
                <c:pt idx="2">
                  <c:v>35726</c:v>
                </c:pt>
                <c:pt idx="3">
                  <c:v>34954</c:v>
                </c:pt>
                <c:pt idx="4">
                  <c:v>39274</c:v>
                </c:pt>
                <c:pt idx="5">
                  <c:v>33120</c:v>
                </c:pt>
                <c:pt idx="6">
                  <c:v>34337</c:v>
                </c:pt>
                <c:pt idx="7">
                  <c:v>35863</c:v>
                </c:pt>
                <c:pt idx="8">
                  <c:v>38623</c:v>
                </c:pt>
                <c:pt idx="9">
                  <c:v>37354</c:v>
                </c:pt>
                <c:pt idx="10">
                  <c:v>34200</c:v>
                </c:pt>
                <c:pt idx="11">
                  <c:v>33531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34452</c:v>
                </c:pt>
                <c:pt idx="1">
                  <c:v>30500</c:v>
                </c:pt>
                <c:pt idx="2">
                  <c:v>36379</c:v>
                </c:pt>
                <c:pt idx="3">
                  <c:v>34172</c:v>
                </c:pt>
                <c:pt idx="4">
                  <c:v>36524</c:v>
                </c:pt>
                <c:pt idx="5">
                  <c:v>36987</c:v>
                </c:pt>
                <c:pt idx="6">
                  <c:v>39530</c:v>
                </c:pt>
                <c:pt idx="7">
                  <c:v>36300</c:v>
                </c:pt>
                <c:pt idx="8">
                  <c:v>36659</c:v>
                </c:pt>
                <c:pt idx="9">
                  <c:v>38911</c:v>
                </c:pt>
                <c:pt idx="10">
                  <c:v>30814</c:v>
                </c:pt>
                <c:pt idx="11">
                  <c:v>27195</c:v>
                </c:pt>
              </c:numCache>
            </c:numRef>
          </c:val>
        </c:ser>
        <c:marker val="1"/>
        <c:axId val="94769152"/>
        <c:axId val="94770688"/>
      </c:lineChart>
      <c:catAx>
        <c:axId val="9476915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770688"/>
        <c:crosses val="autoZero"/>
        <c:auto val="1"/>
        <c:lblAlgn val="ctr"/>
        <c:lblOffset val="100"/>
      </c:catAx>
      <c:valAx>
        <c:axId val="947706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76915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16"/>
          <c:y val="0.85056911988823958"/>
          <c:w val="0.46274327362952616"/>
          <c:h val="0.14943089802362716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F29">
            <v>1145160</v>
          </cell>
          <cell r="G29">
            <v>1165730</v>
          </cell>
          <cell r="H29">
            <v>1295890</v>
          </cell>
          <cell r="I29">
            <v>1293660</v>
          </cell>
          <cell r="J29">
            <v>1527320</v>
          </cell>
          <cell r="K29">
            <v>1417880</v>
          </cell>
          <cell r="L29">
            <v>1391720</v>
          </cell>
          <cell r="M29">
            <v>1442240</v>
          </cell>
          <cell r="N29">
            <v>1381670</v>
          </cell>
          <cell r="O29">
            <v>1454570</v>
          </cell>
          <cell r="P29">
            <v>1290930</v>
          </cell>
          <cell r="Q29">
            <v>1307280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74">
          <cell r="E74">
            <v>33891.428571428572</v>
          </cell>
          <cell r="F74">
            <v>32717.142857142855</v>
          </cell>
          <cell r="G74">
            <v>36411.428571428572</v>
          </cell>
          <cell r="H74">
            <v>31114.285714285714</v>
          </cell>
          <cell r="I74">
            <v>39942.857142857145</v>
          </cell>
          <cell r="J74">
            <v>34114.28571428571</v>
          </cell>
          <cell r="K74">
            <v>35537.142857142862</v>
          </cell>
          <cell r="L74">
            <v>36325.714285714283</v>
          </cell>
          <cell r="M74">
            <v>37011.428571428572</v>
          </cell>
          <cell r="N74">
            <v>39046.341463414632</v>
          </cell>
          <cell r="O74">
            <v>37680.487804878045</v>
          </cell>
          <cell r="P74">
            <v>39120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F28">
            <v>220000</v>
          </cell>
        </row>
        <row r="29">
          <cell r="F29">
            <v>1249660</v>
          </cell>
          <cell r="G29">
            <v>1118420</v>
          </cell>
          <cell r="H29">
            <v>1359040</v>
          </cell>
          <cell r="I29">
            <v>1488420</v>
          </cell>
          <cell r="J29">
            <v>1621860</v>
          </cell>
          <cell r="K29">
            <v>1480370</v>
          </cell>
          <cell r="L29">
            <v>1503020</v>
          </cell>
          <cell r="M29">
            <v>1366700</v>
          </cell>
          <cell r="N29">
            <v>1283560</v>
          </cell>
          <cell r="O29">
            <v>1281360</v>
          </cell>
          <cell r="P29">
            <v>1272560</v>
          </cell>
          <cell r="Q29">
            <v>1124160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F30">
            <v>1249111.5788970443</v>
          </cell>
          <cell r="G30">
            <v>1057754.6488933885</v>
          </cell>
          <cell r="H30">
            <v>1266201.8431339464</v>
          </cell>
          <cell r="I30">
            <v>1256776.2676115751</v>
          </cell>
          <cell r="J30">
            <v>1308321.1513259653</v>
          </cell>
          <cell r="K30">
            <v>1250821.1968840519</v>
          </cell>
          <cell r="L30">
            <v>1289450.2815039793</v>
          </cell>
          <cell r="M30">
            <v>1286295.2771450265</v>
          </cell>
          <cell r="N30">
            <v>1630447.0963750386</v>
          </cell>
          <cell r="O30">
            <v>1585330.5340420147</v>
          </cell>
          <cell r="P30">
            <v>1375788.947664445</v>
          </cell>
          <cell r="Q30">
            <v>1211620.2677240642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81">
          <cell r="C81">
            <v>26857.399253545474</v>
          </cell>
          <cell r="D81">
            <v>23686.532647891781</v>
          </cell>
          <cell r="E81">
            <v>23784.462142063388</v>
          </cell>
          <cell r="F81">
            <v>28559.517920515143</v>
          </cell>
          <cell r="G81">
            <v>22282.755233105927</v>
          </cell>
          <cell r="H81">
            <v>25858.433744495847</v>
          </cell>
          <cell r="I81">
            <v>25437.7981231495</v>
          </cell>
          <cell r="J81">
            <v>19631.776564168998</v>
          </cell>
          <cell r="K81">
            <v>29732.300555853835</v>
          </cell>
          <cell r="L81">
            <v>30059.761510844499</v>
          </cell>
          <cell r="M81">
            <v>21968.386839261413</v>
          </cell>
          <cell r="N81">
            <v>28034.361395376094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0">
          <cell r="C80">
            <v>5196.1885329524584</v>
          </cell>
        </row>
        <row r="81">
          <cell r="C81">
            <v>23635.032543608435</v>
          </cell>
          <cell r="D81">
            <v>27209.2658161937</v>
          </cell>
          <cell r="E81">
            <v>29096.98465608653</v>
          </cell>
          <cell r="F81">
            <v>31387.408214508734</v>
          </cell>
          <cell r="G81">
            <v>26554.478762683477</v>
          </cell>
          <cell r="H81">
            <v>25836.592626868871</v>
          </cell>
          <cell r="I81">
            <v>28514.430762062315</v>
          </cell>
          <cell r="J81">
            <v>28838.292759232005</v>
          </cell>
          <cell r="K81">
            <v>30877.085709780404</v>
          </cell>
          <cell r="L81">
            <v>24097.830301625054</v>
          </cell>
          <cell r="M81">
            <v>30392.10326708102</v>
          </cell>
          <cell r="N81">
            <v>27036.908683044414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1">
          <cell r="C81">
            <v>16293.005606989176</v>
          </cell>
          <cell r="D81">
            <v>17680.941452601382</v>
          </cell>
          <cell r="E81">
            <v>10210.340331203546</v>
          </cell>
          <cell r="F81">
            <v>21853.448950319467</v>
          </cell>
          <cell r="G81">
            <v>25980.552875211892</v>
          </cell>
          <cell r="H81">
            <v>26425.622636588865</v>
          </cell>
          <cell r="I81">
            <v>28691.876385447908</v>
          </cell>
          <cell r="J81">
            <v>24318.415699569698</v>
          </cell>
          <cell r="K81">
            <v>27719.842221932457</v>
          </cell>
          <cell r="L81">
            <v>25289.70269917851</v>
          </cell>
          <cell r="M81">
            <v>22801.220498109269</v>
          </cell>
          <cell r="N81">
            <v>25375.003259877431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0">
          <cell r="C80">
            <v>21676.493532451957</v>
          </cell>
          <cell r="D80">
            <v>25878.277604865652</v>
          </cell>
          <cell r="E80">
            <v>25132.166414437052</v>
          </cell>
          <cell r="F80">
            <v>18947.297335884185</v>
          </cell>
          <cell r="G80">
            <v>24994.724879358098</v>
          </cell>
          <cell r="H80">
            <v>17140.922874846521</v>
          </cell>
          <cell r="I80">
            <v>28391.494246309358</v>
          </cell>
          <cell r="J80">
            <v>35715.164615516405</v>
          </cell>
          <cell r="K80">
            <v>17513.978470060822</v>
          </cell>
          <cell r="L80">
            <v>25937.181119899487</v>
          </cell>
          <cell r="M80">
            <v>22697.487793038461</v>
          </cell>
          <cell r="N80">
            <v>22069.183632677537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9">
          <cell r="C79">
            <v>3277.5558166862515</v>
          </cell>
        </row>
        <row r="80">
          <cell r="C80">
            <v>27670.418810952204</v>
          </cell>
          <cell r="D80">
            <v>7953.5270535384261</v>
          </cell>
          <cell r="E80">
            <v>18342.208069147877</v>
          </cell>
          <cell r="F80">
            <v>21994.939012254414</v>
          </cell>
          <cell r="G80">
            <v>32776.386795939834</v>
          </cell>
          <cell r="H80">
            <v>35211.540758010859</v>
          </cell>
          <cell r="I80">
            <v>24881.774757612806</v>
          </cell>
          <cell r="J80">
            <v>28809.44243837252</v>
          </cell>
          <cell r="K80">
            <v>26708.140229166074</v>
          </cell>
          <cell r="L80">
            <v>22289.514088311393</v>
          </cell>
          <cell r="M80">
            <v>10742.171106877824</v>
          </cell>
          <cell r="N80">
            <v>22819.749225213953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0">
          <cell r="C80">
            <v>25507.808334266832</v>
          </cell>
          <cell r="D80">
            <v>28472.919233785145</v>
          </cell>
          <cell r="E80">
            <v>16769.567603898286</v>
          </cell>
          <cell r="F80">
            <v>31575.485605466562</v>
          </cell>
          <cell r="G80">
            <v>19715.042007393302</v>
          </cell>
          <cell r="H80">
            <v>26941.272543967738</v>
          </cell>
          <cell r="I80">
            <v>44830.120421194129</v>
          </cell>
          <cell r="J80">
            <v>12429.901982748963</v>
          </cell>
          <cell r="K80">
            <v>18183.395317575894</v>
          </cell>
          <cell r="L80">
            <v>25861.265262686233</v>
          </cell>
          <cell r="M80">
            <v>22483.787946678614</v>
          </cell>
          <cell r="N80">
            <v>36700.611067547885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23" sqref="R23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8.44140625" style="1" bestFit="1" customWidth="1"/>
    <col min="4" max="4" width="8.44140625" bestFit="1" customWidth="1"/>
    <col min="5" max="5" width="8.44140625" style="3" bestFit="1" customWidth="1"/>
    <col min="6" max="7" width="8.44140625" bestFit="1" customWidth="1"/>
    <col min="8" max="8" width="8.44140625" style="3" bestFit="1" customWidth="1"/>
    <col min="9" max="10" width="8.44140625" bestFit="1" customWidth="1"/>
    <col min="11" max="11" width="8.6640625" style="3" bestFit="1" customWidth="1"/>
    <col min="12" max="13" width="8.44140625" bestFit="1" customWidth="1"/>
    <col min="14" max="14" width="8.44140625" style="3" bestFit="1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48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49" t="s">
        <v>9</v>
      </c>
      <c r="K6" s="49" t="s">
        <v>10</v>
      </c>
      <c r="L6" s="49" t="s">
        <v>11</v>
      </c>
      <c r="M6" s="49" t="s">
        <v>12</v>
      </c>
      <c r="N6" s="50" t="s">
        <v>13</v>
      </c>
      <c r="O6" s="83"/>
      <c r="P6" s="76"/>
      <c r="Q6" s="76"/>
    </row>
    <row r="7" spans="1:17" s="5" customFormat="1" ht="17.100000000000001" customHeight="1">
      <c r="A7" s="15">
        <v>2017</v>
      </c>
      <c r="B7" s="19">
        <v>34381</v>
      </c>
      <c r="C7" s="62">
        <f>[1]RONDA!F29</f>
        <v>1145160</v>
      </c>
      <c r="D7" s="14">
        <f>[1]RONDA!G29</f>
        <v>1165730</v>
      </c>
      <c r="E7" s="14">
        <f>[1]RONDA!H29</f>
        <v>1295890</v>
      </c>
      <c r="F7" s="14">
        <f>[1]RONDA!I29</f>
        <v>1293660</v>
      </c>
      <c r="G7" s="14">
        <f>[1]RONDA!J29</f>
        <v>1527320</v>
      </c>
      <c r="H7" s="14">
        <f>[1]RONDA!K29</f>
        <v>1417880</v>
      </c>
      <c r="I7" s="14">
        <f>[1]RONDA!L29</f>
        <v>1391720</v>
      </c>
      <c r="J7" s="14">
        <f>[1]RONDA!M29</f>
        <v>1442240</v>
      </c>
      <c r="K7" s="14">
        <f>[1]RONDA!N29</f>
        <v>1381670</v>
      </c>
      <c r="L7" s="14">
        <f>[1]RONDA!O29</f>
        <v>1454570</v>
      </c>
      <c r="M7" s="14">
        <f>[1]RONDA!P29</f>
        <v>1290930</v>
      </c>
      <c r="N7" s="63">
        <f>[1]RONDA!Q29</f>
        <v>1307280</v>
      </c>
      <c r="O7" s="46">
        <f>SUM(C7:N7)</f>
        <v>16114050</v>
      </c>
      <c r="P7" s="29">
        <f>O7/B7</f>
        <v>468.69055583025511</v>
      </c>
      <c r="Q7" s="30">
        <f>P7/1000</f>
        <v>0.4686905558302551</v>
      </c>
    </row>
    <row r="8" spans="1:17" s="5" customFormat="1" ht="17.100000000000001" customHeight="1">
      <c r="A8" s="60">
        <v>2016</v>
      </c>
      <c r="B8" s="61">
        <v>34535</v>
      </c>
      <c r="C8" s="64">
        <f>[2]RONDA!F29</f>
        <v>1249660</v>
      </c>
      <c r="D8" s="57">
        <f>[2]RONDA!G29</f>
        <v>1118420</v>
      </c>
      <c r="E8" s="57">
        <f>[2]RONDA!H29</f>
        <v>1359040</v>
      </c>
      <c r="F8" s="57">
        <f>[2]RONDA!I29</f>
        <v>1488420</v>
      </c>
      <c r="G8" s="57">
        <f>[2]RONDA!J29</f>
        <v>1621860</v>
      </c>
      <c r="H8" s="57">
        <f>[2]RONDA!K29</f>
        <v>1480370</v>
      </c>
      <c r="I8" s="57">
        <f>[2]RONDA!L29</f>
        <v>1503020</v>
      </c>
      <c r="J8" s="57">
        <f>[2]RONDA!M29</f>
        <v>1366700</v>
      </c>
      <c r="K8" s="57">
        <f>[2]RONDA!N29</f>
        <v>1283560</v>
      </c>
      <c r="L8" s="57">
        <f>[2]RONDA!O29</f>
        <v>1281360</v>
      </c>
      <c r="M8" s="57">
        <f>[2]RONDA!P29</f>
        <v>1272560</v>
      </c>
      <c r="N8" s="65">
        <f>[2]RONDA!Q29</f>
        <v>1124160</v>
      </c>
      <c r="O8" s="46">
        <f>SUM(C8:N8)</f>
        <v>16149130</v>
      </c>
      <c r="P8" s="29">
        <f>O8/B8</f>
        <v>467.61633125814393</v>
      </c>
      <c r="Q8" s="30">
        <f>P8/1000</f>
        <v>0.46761633125814395</v>
      </c>
    </row>
    <row r="9" spans="1:17" s="6" customFormat="1" ht="15" thickBot="1">
      <c r="A9" s="16">
        <v>2015</v>
      </c>
      <c r="B9" s="20">
        <v>35059</v>
      </c>
      <c r="C9" s="66">
        <f>[3]RONDA!F30</f>
        <v>1249111.5788970443</v>
      </c>
      <c r="D9" s="17">
        <f>[3]RONDA!G30</f>
        <v>1057754.6488933885</v>
      </c>
      <c r="E9" s="17">
        <f>[3]RONDA!H30</f>
        <v>1266201.8431339464</v>
      </c>
      <c r="F9" s="17">
        <f>[3]RONDA!I30</f>
        <v>1256776.2676115751</v>
      </c>
      <c r="G9" s="17">
        <f>[3]RONDA!J30</f>
        <v>1308321.1513259653</v>
      </c>
      <c r="H9" s="17">
        <f>[3]RONDA!K30</f>
        <v>1250821.1968840519</v>
      </c>
      <c r="I9" s="17">
        <f>[3]RONDA!L30</f>
        <v>1289450.2815039793</v>
      </c>
      <c r="J9" s="17">
        <f>[3]RONDA!M30</f>
        <v>1286295.2771450265</v>
      </c>
      <c r="K9" s="17">
        <f>[3]RONDA!N30</f>
        <v>1630447.0963750386</v>
      </c>
      <c r="L9" s="17">
        <f>[3]RONDA!O30</f>
        <v>1585330.5340420147</v>
      </c>
      <c r="M9" s="17">
        <f>[3]RONDA!P30</f>
        <v>1375788.947664445</v>
      </c>
      <c r="N9" s="67">
        <f>[3]RONDA!Q30</f>
        <v>1211620.2677240642</v>
      </c>
      <c r="O9" s="58">
        <f>SUM(C9:N9)</f>
        <v>15767919.091200542</v>
      </c>
      <c r="P9" s="27">
        <f>O9/B9</f>
        <v>449.75381759892014</v>
      </c>
      <c r="Q9" s="28">
        <f>P9/1000</f>
        <v>0.44975381759892014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T23" sqref="T23"/>
    </sheetView>
  </sheetViews>
  <sheetFormatPr baseColWidth="10" defaultRowHeight="14.4"/>
  <cols>
    <col min="1" max="1" width="7.109375" customWidth="1"/>
    <col min="2" max="2" width="8.33203125" bestFit="1" customWidth="1"/>
    <col min="3" max="3" width="6.33203125" bestFit="1" customWidth="1"/>
    <col min="4" max="4" width="6.44140625" bestFit="1" customWidth="1"/>
    <col min="5" max="10" width="6.33203125" bestFit="1" customWidth="1"/>
    <col min="11" max="11" width="8.6640625" bestFit="1" customWidth="1"/>
    <col min="12" max="12" width="6.5546875" bestFit="1" customWidth="1"/>
    <col min="13" max="13" width="8.33203125" bestFit="1" customWidth="1"/>
    <col min="14" max="14" width="7.6640625" bestFit="1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54" t="s">
        <v>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7</v>
      </c>
      <c r="I6" s="55" t="s">
        <v>8</v>
      </c>
      <c r="J6" s="55" t="s">
        <v>9</v>
      </c>
      <c r="K6" s="55" t="s">
        <v>10</v>
      </c>
      <c r="L6" s="55" t="s">
        <v>11</v>
      </c>
      <c r="M6" s="55" t="s">
        <v>12</v>
      </c>
      <c r="N6" s="56" t="s">
        <v>13</v>
      </c>
      <c r="O6" s="89"/>
      <c r="P6" s="85"/>
      <c r="Q6" s="85"/>
    </row>
    <row r="7" spans="1:17" s="13" customFormat="1" ht="17.100000000000001" customHeight="1">
      <c r="A7" s="15">
        <v>2017</v>
      </c>
      <c r="B7" s="19">
        <v>34381</v>
      </c>
      <c r="C7" s="62">
        <f>'[4]Por Municipio - 2017'!C81</f>
        <v>26857.399253545474</v>
      </c>
      <c r="D7" s="14">
        <f>'[4]Por Municipio - 2017'!D81</f>
        <v>23686.532647891781</v>
      </c>
      <c r="E7" s="14">
        <f>'[4]Por Municipio - 2017'!E81</f>
        <v>23784.462142063388</v>
      </c>
      <c r="F7" s="14">
        <f>'[4]Por Municipio - 2017'!F81</f>
        <v>28559.517920515143</v>
      </c>
      <c r="G7" s="14">
        <f>'[4]Por Municipio - 2017'!G81</f>
        <v>22282.755233105927</v>
      </c>
      <c r="H7" s="14">
        <f>'[4]Por Municipio - 2017'!H81</f>
        <v>25858.433744495847</v>
      </c>
      <c r="I7" s="14">
        <f>'[4]Por Municipio - 2017'!I81</f>
        <v>25437.7981231495</v>
      </c>
      <c r="J7" s="14">
        <f>'[4]Por Municipio - 2017'!J81</f>
        <v>19631.776564168998</v>
      </c>
      <c r="K7" s="14">
        <f>'[4]Por Municipio - 2017'!K81</f>
        <v>29732.300555853835</v>
      </c>
      <c r="L7" s="14">
        <f>'[4]Por Municipio - 2017'!L81</f>
        <v>30059.761510844499</v>
      </c>
      <c r="M7" s="14">
        <f>'[4]Por Municipio - 2017'!M81</f>
        <v>21968.386839261413</v>
      </c>
      <c r="N7" s="63">
        <f>'[4]Por Municipio - 2017'!N81</f>
        <v>28034.361395376094</v>
      </c>
      <c r="O7" s="46">
        <f>SUM(C7:N7)</f>
        <v>305893.48593027191</v>
      </c>
      <c r="P7" s="31">
        <f>O7/B7</f>
        <v>8.8971666307050956</v>
      </c>
      <c r="Q7" s="32">
        <f>P7/1000</f>
        <v>8.8971666307050955E-3</v>
      </c>
    </row>
    <row r="8" spans="1:17" s="13" customFormat="1" ht="17.100000000000001" customHeight="1">
      <c r="A8" s="60">
        <v>2016</v>
      </c>
      <c r="B8" s="61">
        <v>34535</v>
      </c>
      <c r="C8" s="64">
        <f>'[5]Por Municipio - 2016'!C81</f>
        <v>23635.032543608435</v>
      </c>
      <c r="D8" s="57">
        <f>'[5]Por Municipio - 2016'!D81</f>
        <v>27209.2658161937</v>
      </c>
      <c r="E8" s="57">
        <f>'[5]Por Municipio - 2016'!E81</f>
        <v>29096.98465608653</v>
      </c>
      <c r="F8" s="57">
        <f>'[5]Por Municipio - 2016'!F81</f>
        <v>31387.408214508734</v>
      </c>
      <c r="G8" s="57">
        <f>'[5]Por Municipio - 2016'!G81</f>
        <v>26554.478762683477</v>
      </c>
      <c r="H8" s="57">
        <f>'[5]Por Municipio - 2016'!H81</f>
        <v>25836.592626868871</v>
      </c>
      <c r="I8" s="57">
        <f>'[5]Por Municipio - 2016'!I81</f>
        <v>28514.430762062315</v>
      </c>
      <c r="J8" s="57">
        <f>'[5]Por Municipio - 2016'!J81</f>
        <v>28838.292759232005</v>
      </c>
      <c r="K8" s="57">
        <f>'[5]Por Municipio - 2016'!K81</f>
        <v>30877.085709780404</v>
      </c>
      <c r="L8" s="57">
        <f>'[5]Por Municipio - 2016'!L81</f>
        <v>24097.830301625054</v>
      </c>
      <c r="M8" s="57">
        <f>'[5]Por Municipio - 2016'!M81</f>
        <v>30392.10326708102</v>
      </c>
      <c r="N8" s="65">
        <f>'[5]Por Municipio - 2016'!N81</f>
        <v>27036.908683044414</v>
      </c>
      <c r="O8" s="46">
        <f>SUM(C8:N8)</f>
        <v>333476.41410277499</v>
      </c>
      <c r="P8" s="31">
        <f>O8/B8</f>
        <v>9.656186885848415</v>
      </c>
      <c r="Q8" s="32">
        <f>P8/1000</f>
        <v>9.6561868858484144E-3</v>
      </c>
    </row>
    <row r="9" spans="1:17" s="7" customFormat="1" ht="15" thickBot="1">
      <c r="A9" s="16">
        <v>2015</v>
      </c>
      <c r="B9" s="20">
        <v>35059</v>
      </c>
      <c r="C9" s="66">
        <f>'[6]Por Municipio - 2015'!C81</f>
        <v>16293.005606989176</v>
      </c>
      <c r="D9" s="17">
        <f>'[6]Por Municipio - 2015'!D81</f>
        <v>17680.941452601382</v>
      </c>
      <c r="E9" s="17">
        <f>'[6]Por Municipio - 2015'!E81</f>
        <v>10210.340331203546</v>
      </c>
      <c r="F9" s="17">
        <f>'[6]Por Municipio - 2015'!F81</f>
        <v>21853.448950319467</v>
      </c>
      <c r="G9" s="17">
        <f>'[6]Por Municipio - 2015'!G81</f>
        <v>25980.552875211892</v>
      </c>
      <c r="H9" s="17">
        <f>'[6]Por Municipio - 2015'!H81</f>
        <v>26425.622636588865</v>
      </c>
      <c r="I9" s="17">
        <f>'[6]Por Municipio - 2015'!I81</f>
        <v>28691.876385447908</v>
      </c>
      <c r="J9" s="17">
        <f>'[6]Por Municipio - 2015'!J81</f>
        <v>24318.415699569698</v>
      </c>
      <c r="K9" s="17">
        <f>'[6]Por Municipio - 2015'!K81</f>
        <v>27719.842221932457</v>
      </c>
      <c r="L9" s="17">
        <f>'[6]Por Municipio - 2015'!L81</f>
        <v>25289.70269917851</v>
      </c>
      <c r="M9" s="17">
        <f>'[6]Por Municipio - 2015'!M81</f>
        <v>22801.220498109269</v>
      </c>
      <c r="N9" s="67">
        <f>'[6]Por Municipio - 2015'!N81</f>
        <v>25375.003259877431</v>
      </c>
      <c r="O9" s="58">
        <f>SUM(C9:N9)</f>
        <v>272639.97261702962</v>
      </c>
      <c r="P9" s="33">
        <f>O9/B9</f>
        <v>7.7766043702624037</v>
      </c>
      <c r="Q9" s="34">
        <f>P9/1000</f>
        <v>7.7766043702624035E-3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R22" sqref="R22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51" t="s">
        <v>2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2" t="s">
        <v>10</v>
      </c>
      <c r="L6" s="52" t="s">
        <v>11</v>
      </c>
      <c r="M6" s="52" t="s">
        <v>12</v>
      </c>
      <c r="N6" s="53" t="s">
        <v>13</v>
      </c>
      <c r="O6" s="95"/>
      <c r="P6" s="91"/>
      <c r="Q6" s="91"/>
    </row>
    <row r="7" spans="1:17" s="13" customFormat="1" ht="17.100000000000001" customHeight="1">
      <c r="A7" s="15">
        <v>2017</v>
      </c>
      <c r="B7" s="19">
        <v>34381</v>
      </c>
      <c r="C7" s="62">
        <f>'[7]VIDRIO POR MUNICIPIOS'!C80</f>
        <v>21676.493532451957</v>
      </c>
      <c r="D7" s="14">
        <f>'[7]VIDRIO POR MUNICIPIOS'!D80</f>
        <v>25878.277604865652</v>
      </c>
      <c r="E7" s="14">
        <f>'[7]VIDRIO POR MUNICIPIOS'!E80</f>
        <v>25132.166414437052</v>
      </c>
      <c r="F7" s="14">
        <f>'[7]VIDRIO POR MUNICIPIOS'!F80</f>
        <v>18947.297335884185</v>
      </c>
      <c r="G7" s="14">
        <f>'[7]VIDRIO POR MUNICIPIOS'!G80</f>
        <v>24994.724879358098</v>
      </c>
      <c r="H7" s="14">
        <f>'[7]VIDRIO POR MUNICIPIOS'!H80</f>
        <v>17140.922874846521</v>
      </c>
      <c r="I7" s="14">
        <f>'[7]VIDRIO POR MUNICIPIOS'!I80</f>
        <v>28391.494246309358</v>
      </c>
      <c r="J7" s="14">
        <f>'[7]VIDRIO POR MUNICIPIOS'!J80</f>
        <v>35715.164615516405</v>
      </c>
      <c r="K7" s="14">
        <f>'[7]VIDRIO POR MUNICIPIOS'!K80</f>
        <v>17513.978470060822</v>
      </c>
      <c r="L7" s="14">
        <f>'[7]VIDRIO POR MUNICIPIOS'!L80</f>
        <v>25937.181119899487</v>
      </c>
      <c r="M7" s="14">
        <f>'[7]VIDRIO POR MUNICIPIOS'!M80</f>
        <v>22697.487793038461</v>
      </c>
      <c r="N7" s="63">
        <f>'[7]VIDRIO POR MUNICIPIOS'!N80</f>
        <v>22069.183632677537</v>
      </c>
      <c r="O7" s="46">
        <f>SUM(C7:N7)</f>
        <v>286094.37251934555</v>
      </c>
      <c r="P7" s="35">
        <f>O7/B7</f>
        <v>8.3212929385226015</v>
      </c>
      <c r="Q7" s="36">
        <f>P7/1000</f>
        <v>8.3212929385226009E-3</v>
      </c>
    </row>
    <row r="8" spans="1:17" s="13" customFormat="1" ht="17.100000000000001" customHeight="1">
      <c r="A8" s="60">
        <v>2016</v>
      </c>
      <c r="B8" s="61">
        <v>34535</v>
      </c>
      <c r="C8" s="64">
        <f>'[8]VIDRIO POR MUNICIPIOS'!C80</f>
        <v>27670.418810952204</v>
      </c>
      <c r="D8" s="57">
        <f>'[8]VIDRIO POR MUNICIPIOS'!D80</f>
        <v>7953.5270535384261</v>
      </c>
      <c r="E8" s="57">
        <f>'[8]VIDRIO POR MUNICIPIOS'!E80</f>
        <v>18342.208069147877</v>
      </c>
      <c r="F8" s="57">
        <f>'[8]VIDRIO POR MUNICIPIOS'!F80</f>
        <v>21994.939012254414</v>
      </c>
      <c r="G8" s="57">
        <f>'[8]VIDRIO POR MUNICIPIOS'!G80</f>
        <v>32776.386795939834</v>
      </c>
      <c r="H8" s="57">
        <f>'[8]VIDRIO POR MUNICIPIOS'!H80</f>
        <v>35211.540758010859</v>
      </c>
      <c r="I8" s="57">
        <f>'[8]VIDRIO POR MUNICIPIOS'!I80</f>
        <v>24881.774757612806</v>
      </c>
      <c r="J8" s="57">
        <f>'[8]VIDRIO POR MUNICIPIOS'!J80</f>
        <v>28809.44243837252</v>
      </c>
      <c r="K8" s="57">
        <f>'[8]VIDRIO POR MUNICIPIOS'!K80</f>
        <v>26708.140229166074</v>
      </c>
      <c r="L8" s="57">
        <f>'[8]VIDRIO POR MUNICIPIOS'!L80</f>
        <v>22289.514088311393</v>
      </c>
      <c r="M8" s="57">
        <f>'[8]VIDRIO POR MUNICIPIOS'!M80</f>
        <v>10742.171106877824</v>
      </c>
      <c r="N8" s="65">
        <f>'[8]VIDRIO POR MUNICIPIOS'!N80</f>
        <v>22819.749225213953</v>
      </c>
      <c r="O8" s="46">
        <f>SUM(C8:N8)</f>
        <v>280199.81234539824</v>
      </c>
      <c r="P8" s="35">
        <f>O8/B8</f>
        <v>8.1135026015751635</v>
      </c>
      <c r="Q8" s="36">
        <f>P8/1000</f>
        <v>8.1135026015751628E-3</v>
      </c>
    </row>
    <row r="9" spans="1:17" s="4" customFormat="1" ht="15" thickBot="1">
      <c r="A9" s="16">
        <v>2015</v>
      </c>
      <c r="B9" s="20">
        <v>35059</v>
      </c>
      <c r="C9" s="66">
        <f>'[9]VIDRIO POR MUNICIPIOS'!C80</f>
        <v>25507.808334266832</v>
      </c>
      <c r="D9" s="17">
        <f>'[9]VIDRIO POR MUNICIPIOS'!D80</f>
        <v>28472.919233785145</v>
      </c>
      <c r="E9" s="17">
        <f>'[9]VIDRIO POR MUNICIPIOS'!E80</f>
        <v>16769.567603898286</v>
      </c>
      <c r="F9" s="17">
        <f>'[9]VIDRIO POR MUNICIPIOS'!F80</f>
        <v>31575.485605466562</v>
      </c>
      <c r="G9" s="17">
        <f>'[9]VIDRIO POR MUNICIPIOS'!G80</f>
        <v>19715.042007393302</v>
      </c>
      <c r="H9" s="17">
        <f>'[9]VIDRIO POR MUNICIPIOS'!H80</f>
        <v>26941.272543967738</v>
      </c>
      <c r="I9" s="17">
        <f>'[9]VIDRIO POR MUNICIPIOS'!I80</f>
        <v>44830.120421194129</v>
      </c>
      <c r="J9" s="17">
        <f>'[9]VIDRIO POR MUNICIPIOS'!J80</f>
        <v>12429.901982748963</v>
      </c>
      <c r="K9" s="17">
        <f>'[9]VIDRIO POR MUNICIPIOS'!K80</f>
        <v>18183.395317575894</v>
      </c>
      <c r="L9" s="17">
        <f>'[9]VIDRIO POR MUNICIPIOS'!L80</f>
        <v>25861.265262686233</v>
      </c>
      <c r="M9" s="17">
        <f>'[9]VIDRIO POR MUNICIPIOS'!M80</f>
        <v>22483.787946678614</v>
      </c>
      <c r="N9" s="67">
        <f>'[9]VIDRIO POR MUNICIPIOS'!N80</f>
        <v>36700.611067547885</v>
      </c>
      <c r="O9" s="58">
        <f>SUM(C9:N9)</f>
        <v>309471.17732720962</v>
      </c>
      <c r="P9" s="37">
        <f>O9/B9</f>
        <v>8.8271535790299094</v>
      </c>
      <c r="Q9" s="38">
        <f>P9/1000</f>
        <v>8.8271535790299099E-3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T23" sqref="T23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23" t="s">
        <v>2</v>
      </c>
      <c r="D6" s="24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4" t="s">
        <v>13</v>
      </c>
      <c r="O6" s="99"/>
      <c r="P6" s="101"/>
      <c r="Q6" s="97"/>
    </row>
    <row r="7" spans="1:17" ht="17.100000000000001" customHeight="1">
      <c r="A7" s="22">
        <v>2017</v>
      </c>
      <c r="B7" s="70">
        <v>34381</v>
      </c>
      <c r="C7" s="72">
        <f>'[10]1.2'!E$74</f>
        <v>33891.428571428572</v>
      </c>
      <c r="D7" s="105">
        <f>'[10]1.2'!F$74</f>
        <v>32717.142857142855</v>
      </c>
      <c r="E7" s="105">
        <f>'[10]1.2'!G$74</f>
        <v>36411.428571428572</v>
      </c>
      <c r="F7" s="105">
        <f>'[10]1.2'!H$74</f>
        <v>31114.285714285714</v>
      </c>
      <c r="G7" s="105">
        <f>'[10]1.2'!I$74</f>
        <v>39942.857142857145</v>
      </c>
      <c r="H7" s="105">
        <f>'[10]1.2'!J$74</f>
        <v>34114.28571428571</v>
      </c>
      <c r="I7" s="105">
        <f>'[10]1.2'!K$74</f>
        <v>35537.142857142862</v>
      </c>
      <c r="J7" s="105">
        <f>'[10]1.2'!L$74</f>
        <v>36325.714285714283</v>
      </c>
      <c r="K7" s="105">
        <f>'[10]1.2'!M$74</f>
        <v>37011.428571428572</v>
      </c>
      <c r="L7" s="105">
        <f>'[10]1.2'!N$74</f>
        <v>39046.341463414632</v>
      </c>
      <c r="M7" s="105">
        <f>'[10]1.2'!O$74</f>
        <v>37680.487804878045</v>
      </c>
      <c r="N7" s="106">
        <f>'[10]1.2'!P$74</f>
        <v>39120</v>
      </c>
      <c r="O7" s="47">
        <f>SUM(C7:N7)</f>
        <v>432912.54355400696</v>
      </c>
      <c r="P7" s="45">
        <f>O7/B7</f>
        <v>12.591621638521479</v>
      </c>
      <c r="Q7" s="40">
        <f>P7/1000</f>
        <v>1.259162163852148E-2</v>
      </c>
    </row>
    <row r="8" spans="1:17" ht="17.100000000000001" customHeight="1">
      <c r="A8" s="68">
        <v>2016</v>
      </c>
      <c r="B8" s="21">
        <v>34535</v>
      </c>
      <c r="C8" s="73">
        <v>33754</v>
      </c>
      <c r="D8" s="39">
        <v>35434</v>
      </c>
      <c r="E8" s="39">
        <v>35726</v>
      </c>
      <c r="F8" s="39">
        <v>34954</v>
      </c>
      <c r="G8" s="39">
        <v>39274</v>
      </c>
      <c r="H8" s="39">
        <v>33120</v>
      </c>
      <c r="I8" s="39">
        <v>34337</v>
      </c>
      <c r="J8" s="39">
        <v>35863</v>
      </c>
      <c r="K8" s="39">
        <v>38623</v>
      </c>
      <c r="L8" s="39">
        <v>37354</v>
      </c>
      <c r="M8" s="39">
        <v>34200</v>
      </c>
      <c r="N8" s="74">
        <v>33531</v>
      </c>
      <c r="O8" s="47">
        <f>SUM(C8:N8)</f>
        <v>426170</v>
      </c>
      <c r="P8" s="45">
        <f>O8/B8</f>
        <v>12.340234544664833</v>
      </c>
      <c r="Q8" s="40">
        <f>P8/1000</f>
        <v>1.2340234544664833E-2</v>
      </c>
    </row>
    <row r="9" spans="1:17" s="4" customFormat="1" ht="15" thickBot="1">
      <c r="A9" s="69">
        <v>2015</v>
      </c>
      <c r="B9" s="71">
        <v>35059</v>
      </c>
      <c r="C9" s="41">
        <v>34452</v>
      </c>
      <c r="D9" s="42">
        <v>30500</v>
      </c>
      <c r="E9" s="42">
        <v>36379</v>
      </c>
      <c r="F9" s="42">
        <v>34172</v>
      </c>
      <c r="G9" s="42">
        <v>36524</v>
      </c>
      <c r="H9" s="42">
        <v>36987</v>
      </c>
      <c r="I9" s="42">
        <v>39530</v>
      </c>
      <c r="J9" s="42">
        <v>36300</v>
      </c>
      <c r="K9" s="42">
        <v>36659</v>
      </c>
      <c r="L9" s="42">
        <v>38911</v>
      </c>
      <c r="M9" s="42">
        <v>30814</v>
      </c>
      <c r="N9" s="43">
        <v>27195</v>
      </c>
      <c r="O9" s="59">
        <f>SUM(C9:N9)</f>
        <v>418423</v>
      </c>
      <c r="P9" s="44">
        <f>O9/B9</f>
        <v>11.934824153569696</v>
      </c>
      <c r="Q9" s="26">
        <f>P9/1000</f>
        <v>1.1934824153569697E-2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