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M7" i="3"/>
  <c r="N7"/>
  <c r="L7" i="2"/>
  <c r="M7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C7"/>
  <c r="O7" s="1"/>
  <c r="P7" s="1"/>
  <c r="Q7" s="1"/>
  <c r="D7" i="3"/>
  <c r="E7"/>
  <c r="F7"/>
  <c r="G7"/>
  <c r="H7"/>
  <c r="I7"/>
  <c r="J7"/>
  <c r="K7"/>
  <c r="L7"/>
  <c r="C7"/>
  <c r="O7" s="1"/>
  <c r="P7" s="1"/>
  <c r="Q7" s="1"/>
  <c r="O7" i="4"/>
  <c r="P7" s="1"/>
  <c r="Q7" s="1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i="1" l="1"/>
  <c r="P7" s="1"/>
  <c r="Q7" s="1"/>
  <c r="O9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<sst xmlns="http://schemas.openxmlformats.org/spreadsheetml/2006/main" count="76" uniqueCount="23">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</sst>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0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164" fontId="23" fillId="5" borderId="7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23" fillId="8" borderId="7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4" fontId="5" fillId="8" borderId="7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theme/theme1.xml" Type="http://schemas.openxmlformats.org/officeDocument/2006/relationships/theme"/>
<Relationship Id="rId15" Target="styles.xml" Type="http://schemas.openxmlformats.org/officeDocument/2006/relationships/styles"/>
<Relationship Id="rId16" Target="sharedStrings.xml" Type="http://schemas.openxmlformats.org/officeDocument/2006/relationships/sharedStrings"/>
<Relationship Id="rId17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12848.045738045737</c:v>
                </c:pt>
                <c:pt idx="1">
                  <c:v>10917.858627858628</c:v>
                </c:pt>
                <c:pt idx="2">
                  <c:v>12903.846153846154</c:v>
                </c:pt>
                <c:pt idx="3">
                  <c:v>10788.503118503118</c:v>
                </c:pt>
                <c:pt idx="4">
                  <c:v>14562.640332640332</c:v>
                </c:pt>
                <c:pt idx="5">
                  <c:v>12532.266112266112</c:v>
                </c:pt>
                <c:pt idx="6">
                  <c:v>13212.016632016632</c:v>
                </c:pt>
                <c:pt idx="7">
                  <c:v>17493.430353430354</c:v>
                </c:pt>
                <c:pt idx="8">
                  <c:v>13262.744282744283</c:v>
                </c:pt>
                <c:pt idx="9">
                  <c:v>13381.954261954263</c:v>
                </c:pt>
                <c:pt idx="10">
                  <c:v>11103.014553014553</c:v>
                </c:pt>
                <c:pt idx="11">
                  <c:v>14071.850311850312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13300.431832202345</c:v>
                </c:pt>
                <c:pt idx="1">
                  <c:v>10004.34299814929</c:v>
                </c:pt>
                <c:pt idx="2">
                  <c:v>11370.660086366441</c:v>
                </c:pt>
                <c:pt idx="3">
                  <c:v>11521.801357186921</c:v>
                </c:pt>
                <c:pt idx="4">
                  <c:v>12400.83898827884</c:v>
                </c:pt>
                <c:pt idx="5">
                  <c:v>14559.136335595311</c:v>
                </c:pt>
                <c:pt idx="6">
                  <c:v>13496.310919185687</c:v>
                </c:pt>
                <c:pt idx="7">
                  <c:v>17305.070943861814</c:v>
                </c:pt>
                <c:pt idx="8">
                  <c:v>12721.25848241826</c:v>
                </c:pt>
                <c:pt idx="9">
                  <c:v>13441.900061690314</c:v>
                </c:pt>
                <c:pt idx="10">
                  <c:v>12952.202344231955</c:v>
                </c:pt>
                <c:pt idx="11">
                  <c:v>14476.91548426897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10624.272513136439</c:v>
                </c:pt>
                <c:pt idx="1">
                  <c:v>9100.7356405145856</c:v>
                </c:pt>
                <c:pt idx="2">
                  <c:v>11773.850335205652</c:v>
                </c:pt>
                <c:pt idx="3">
                  <c:v>10982.250407682552</c:v>
                </c:pt>
                <c:pt idx="4">
                  <c:v>10964.138430875159</c:v>
                </c:pt>
                <c:pt idx="5">
                  <c:v>9279.724587787643</c:v>
                </c:pt>
                <c:pt idx="6">
                  <c:v>12026.352600108716</c:v>
                </c:pt>
                <c:pt idx="7">
                  <c:v>12508.983511505707</c:v>
                </c:pt>
                <c:pt idx="8">
                  <c:v>11330.639608624751</c:v>
                </c:pt>
                <c:pt idx="9">
                  <c:v>11408.414567856496</c:v>
                </c:pt>
                <c:pt idx="10">
                  <c:v>11217.706106178655</c:v>
                </c:pt>
                <c:pt idx="11">
                  <c:v>10722.290269976445</c:v>
                </c:pt>
              </c:numCache>
            </c:numRef>
          </c:val>
        </c:ser>
        <c:marker val="1"/>
        <c:axId val="83549568"/>
        <c:axId val="83593088"/>
      </c:lineChart>
      <c:catAx>
        <c:axId val="8354956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3088"/>
        <c:crossesAt val="0"/>
        <c:auto val="1"/>
        <c:lblAlgn val="ctr"/>
        <c:lblOffset val="100"/>
      </c:catAx>
      <c:valAx>
        <c:axId val="835930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956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905"/>
          <c:w val="0.4748089221650289"/>
          <c:h val="0.11075987390302421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944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333.30322871980133</c:v>
                </c:pt>
                <c:pt idx="1">
                  <c:v>126.7103183562881</c:v>
                </c:pt>
                <c:pt idx="2">
                  <c:v>188.68819146534207</c:v>
                </c:pt>
                <c:pt idx="3">
                  <c:v>214.85662677805374</c:v>
                </c:pt>
                <c:pt idx="4">
                  <c:v>308.51207947617968</c:v>
                </c:pt>
                <c:pt idx="5">
                  <c:v>247.91149243621584</c:v>
                </c:pt>
                <c:pt idx="6">
                  <c:v>300.24836306163917</c:v>
                </c:pt>
                <c:pt idx="7">
                  <c:v>420.07225107247689</c:v>
                </c:pt>
                <c:pt idx="8">
                  <c:v>239.64777602167533</c:v>
                </c:pt>
                <c:pt idx="9">
                  <c:v>242.40234815985548</c:v>
                </c:pt>
                <c:pt idx="10">
                  <c:v>194.19733574170243</c:v>
                </c:pt>
                <c:pt idx="11">
                  <c:v>177.66990291262135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143.2875498449269</c:v>
                </c:pt>
                <c:pt idx="1">
                  <c:v>139.37970757642887</c:v>
                </c:pt>
                <c:pt idx="2">
                  <c:v>140.68232166592824</c:v>
                </c:pt>
                <c:pt idx="3">
                  <c:v>174.55028799291094</c:v>
                </c:pt>
                <c:pt idx="4">
                  <c:v>220.14178112538767</c:v>
                </c:pt>
                <c:pt idx="5">
                  <c:v>118.53788214443952</c:v>
                </c:pt>
                <c:pt idx="6">
                  <c:v>149.80062029242356</c:v>
                </c:pt>
                <c:pt idx="7">
                  <c:v>230.56269384138236</c:v>
                </c:pt>
                <c:pt idx="8">
                  <c:v>227.9574656623837</c:v>
                </c:pt>
                <c:pt idx="9">
                  <c:v>108.11696942844483</c:v>
                </c:pt>
                <c:pt idx="10">
                  <c:v>254.00974745237042</c:v>
                </c:pt>
                <c:pt idx="11">
                  <c:v>135.4718653079309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182.93909973521625</c:v>
                </c:pt>
                <c:pt idx="1">
                  <c:v>128.44660194174756</c:v>
                </c:pt>
                <c:pt idx="2">
                  <c:v>452.80670785525155</c:v>
                </c:pt>
                <c:pt idx="3">
                  <c:v>75.251544571932925</c:v>
                </c:pt>
                <c:pt idx="4">
                  <c:v>156.99029126213591</c:v>
                </c:pt>
                <c:pt idx="5">
                  <c:v>102.49779346866727</c:v>
                </c:pt>
                <c:pt idx="6">
                  <c:v>189.42630185348631</c:v>
                </c:pt>
                <c:pt idx="7">
                  <c:v>262.08296557811121</c:v>
                </c:pt>
                <c:pt idx="8">
                  <c:v>124.55428067078553</c:v>
                </c:pt>
                <c:pt idx="9">
                  <c:v>412.58605472197706</c:v>
                </c:pt>
                <c:pt idx="10">
                  <c:v>277.65225066195939</c:v>
                </c:pt>
                <c:pt idx="11">
                  <c:v>137.52868490732567</c:v>
                </c:pt>
              </c:numCache>
            </c:numRef>
          </c:val>
        </c:ser>
        <c:marker val="1"/>
        <c:axId val="91558656"/>
        <c:axId val="91560960"/>
      </c:lineChart>
      <c:catAx>
        <c:axId val="915586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60960"/>
        <c:crossesAt val="0"/>
        <c:auto val="1"/>
        <c:lblAlgn val="ctr"/>
        <c:lblOffset val="100"/>
      </c:catAx>
      <c:valAx>
        <c:axId val="915609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586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327"/>
          <c:w val="0.54840871021775539"/>
          <c:h val="0.12522118328958878"/>
        </c:manualLayout>
      </c:layout>
    </c:legend>
    <c:plotVisOnly val="1"/>
  </c:chart>
  <c:printSettings>
    <c:headerFooter/>
    <c:pageMargins b="0.75000000000000822" l="0.70000000000000062" r="0.70000000000000062" t="0.750000000000008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5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183.32295235129243</c:v>
                </c:pt>
                <c:pt idx="1">
                  <c:v>300.15571473061351</c:v>
                </c:pt>
                <c:pt idx="2">
                  <c:v>0</c:v>
                </c:pt>
                <c:pt idx="3">
                  <c:v>376.14450327000935</c:v>
                </c:pt>
                <c:pt idx="4">
                  <c:v>0</c:v>
                </c:pt>
                <c:pt idx="5">
                  <c:v>355.24758642167546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318.20305200872002</c:v>
                </c:pt>
                <c:pt idx="10">
                  <c:v>0</c:v>
                </c:pt>
                <c:pt idx="11">
                  <c:v>198.52071005917159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118.08676989115438</c:v>
                </c:pt>
                <c:pt idx="1">
                  <c:v>349.75318105166332</c:v>
                </c:pt>
                <c:pt idx="2">
                  <c:v>322.71040932086458</c:v>
                </c:pt>
                <c:pt idx="3">
                  <c:v>0</c:v>
                </c:pt>
                <c:pt idx="4">
                  <c:v>251.497777096428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227.15928253870916</c:v>
                </c:pt>
                <c:pt idx="9">
                  <c:v>380.40165567990186</c:v>
                </c:pt>
                <c:pt idx="10">
                  <c:v>222.65215391690938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213.01063665793126</c:v>
                </c:pt>
                <c:pt idx="3">
                  <c:v>0</c:v>
                </c:pt>
                <c:pt idx="4">
                  <c:v>0</c:v>
                </c:pt>
                <c:pt idx="5">
                  <c:v>235.67134268537075</c:v>
                </c:pt>
                <c:pt idx="6">
                  <c:v>0</c:v>
                </c:pt>
                <c:pt idx="7">
                  <c:v>0</c:v>
                </c:pt>
                <c:pt idx="8">
                  <c:v>251.0806227840296</c:v>
                </c:pt>
                <c:pt idx="9">
                  <c:v>372.54200709110529</c:v>
                </c:pt>
                <c:pt idx="10">
                  <c:v>145.02851857561276</c:v>
                </c:pt>
                <c:pt idx="11">
                  <c:v>318.15631262525051</c:v>
                </c:pt>
              </c:numCache>
            </c:numRef>
          </c:val>
        </c:ser>
        <c:marker val="1"/>
        <c:axId val="127125376"/>
        <c:axId val="127131648"/>
      </c:lineChart>
      <c:catAx>
        <c:axId val="127125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131648"/>
        <c:crossesAt val="0"/>
        <c:auto val="1"/>
        <c:lblAlgn val="ctr"/>
        <c:lblOffset val="100"/>
      </c:catAx>
      <c:valAx>
        <c:axId val="1271316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12537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2936391735806076"/>
          <c:h val="0.13048372504573288"/>
        </c:manualLayout>
      </c:layout>
    </c:legend>
    <c:plotVisOnly val="1"/>
  </c:chart>
  <c:printSettings>
    <c:headerFooter/>
    <c:pageMargins b="0.75000000000000822" l="0.70000000000000062" r="0.70000000000000062" t="0.750000000000008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203</c:v>
                </c:pt>
                <c:pt idx="1">
                  <c:v>117</c:v>
                </c:pt>
                <c:pt idx="2">
                  <c:v>114</c:v>
                </c:pt>
                <c:pt idx="3">
                  <c:v>180</c:v>
                </c:pt>
                <c:pt idx="4">
                  <c:v>230</c:v>
                </c:pt>
                <c:pt idx="5">
                  <c:v>214</c:v>
                </c:pt>
                <c:pt idx="6">
                  <c:v>209</c:v>
                </c:pt>
                <c:pt idx="7">
                  <c:v>387</c:v>
                </c:pt>
                <c:pt idx="8">
                  <c:v>69</c:v>
                </c:pt>
                <c:pt idx="9">
                  <c:v>304</c:v>
                </c:pt>
                <c:pt idx="10">
                  <c:v>170.333333333333</c:v>
                </c:pt>
                <c:pt idx="11">
                  <c:v>128.833333333333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250</c:v>
                </c:pt>
                <c:pt idx="1">
                  <c:v>146</c:v>
                </c:pt>
                <c:pt idx="2">
                  <c:v>163</c:v>
                </c:pt>
                <c:pt idx="3">
                  <c:v>140</c:v>
                </c:pt>
                <c:pt idx="4">
                  <c:v>129</c:v>
                </c:pt>
                <c:pt idx="5">
                  <c:v>94</c:v>
                </c:pt>
                <c:pt idx="6">
                  <c:v>143</c:v>
                </c:pt>
                <c:pt idx="7">
                  <c:v>140</c:v>
                </c:pt>
                <c:pt idx="8">
                  <c:v>289</c:v>
                </c:pt>
                <c:pt idx="9">
                  <c:v>103</c:v>
                </c:pt>
                <c:pt idx="10">
                  <c:v>106</c:v>
                </c:pt>
                <c:pt idx="11">
                  <c:v>171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326</c:v>
                </c:pt>
                <c:pt idx="1">
                  <c:v>295</c:v>
                </c:pt>
                <c:pt idx="2">
                  <c:v>471</c:v>
                </c:pt>
                <c:pt idx="3">
                  <c:v>177</c:v>
                </c:pt>
                <c:pt idx="4">
                  <c:v>123</c:v>
                </c:pt>
                <c:pt idx="5">
                  <c:v>206</c:v>
                </c:pt>
                <c:pt idx="6">
                  <c:v>174</c:v>
                </c:pt>
                <c:pt idx="7">
                  <c:v>346</c:v>
                </c:pt>
                <c:pt idx="8">
                  <c:v>160</c:v>
                </c:pt>
                <c:pt idx="9">
                  <c:v>269</c:v>
                </c:pt>
                <c:pt idx="10">
                  <c:v>276</c:v>
                </c:pt>
                <c:pt idx="11">
                  <c:v>174</c:v>
                </c:pt>
              </c:numCache>
            </c:numRef>
          </c:val>
        </c:ser>
        <c:marker val="1"/>
        <c:axId val="81570816"/>
        <c:axId val="81572608"/>
      </c:lineChart>
      <c:catAx>
        <c:axId val="815708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2608"/>
        <c:crosses val="autoZero"/>
        <c:auto val="1"/>
        <c:lblAlgn val="ctr"/>
        <c:lblOffset val="100"/>
      </c:catAx>
      <c:valAx>
        <c:axId val="815726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081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816"/>
          <c:y val="0.85056911988823958"/>
          <c:w val="0.4596417771574785"/>
          <c:h val="0.14943089802362716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F27">
            <v>12848.045738045737</v>
          </cell>
          <cell r="G27">
            <v>10917.858627858628</v>
          </cell>
          <cell r="H27">
            <v>12903.846153846154</v>
          </cell>
          <cell r="I27">
            <v>10788.503118503118</v>
          </cell>
          <cell r="J27">
            <v>14562.640332640332</v>
          </cell>
          <cell r="K27">
            <v>12532.266112266112</v>
          </cell>
          <cell r="L27">
            <v>13212.016632016632</v>
          </cell>
          <cell r="M27">
            <v>17493.430353430354</v>
          </cell>
          <cell r="N27">
            <v>13262.744282744283</v>
          </cell>
          <cell r="O27">
            <v>13381.954261954263</v>
          </cell>
          <cell r="P27">
            <v>11103.014553014553</v>
          </cell>
          <cell r="Q27">
            <v>14071.850311850312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F26">
            <v>11264.651449722394</v>
          </cell>
        </row>
        <row r="27">
          <cell r="F27">
            <v>13300.431832202345</v>
          </cell>
          <cell r="G27">
            <v>10004.34299814929</v>
          </cell>
          <cell r="H27">
            <v>11370.660086366441</v>
          </cell>
          <cell r="I27">
            <v>11521.801357186921</v>
          </cell>
          <cell r="J27">
            <v>12400.83898827884</v>
          </cell>
          <cell r="K27">
            <v>14559.136335595311</v>
          </cell>
          <cell r="L27">
            <v>13496.310919185687</v>
          </cell>
          <cell r="M27">
            <v>17305.070943861814</v>
          </cell>
          <cell r="N27">
            <v>12721.25848241826</v>
          </cell>
          <cell r="O27">
            <v>13441.900061690314</v>
          </cell>
          <cell r="P27">
            <v>12952.202344231955</v>
          </cell>
          <cell r="Q27">
            <v>14476.91548426897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F28">
            <v>10624.272513136439</v>
          </cell>
          <cell r="G28">
            <v>9100.7356405145856</v>
          </cell>
          <cell r="H28">
            <v>11773.850335205652</v>
          </cell>
          <cell r="I28">
            <v>10982.250407682552</v>
          </cell>
          <cell r="J28">
            <v>10964.138430875159</v>
          </cell>
          <cell r="K28">
            <v>9279.724587787643</v>
          </cell>
          <cell r="L28">
            <v>12026.352600108716</v>
          </cell>
          <cell r="M28">
            <v>12508.983511505707</v>
          </cell>
          <cell r="N28">
            <v>11330.639608624751</v>
          </cell>
          <cell r="O28">
            <v>11408.414567856496</v>
          </cell>
          <cell r="P28">
            <v>11217.706106178655</v>
          </cell>
          <cell r="Q28">
            <v>10722.290269976445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8">
          <cell r="C78">
            <v>333.30322871980133</v>
          </cell>
          <cell r="D78">
            <v>126.7103183562881</v>
          </cell>
          <cell r="E78">
            <v>188.68819146534207</v>
          </cell>
          <cell r="F78">
            <v>214.85662677805374</v>
          </cell>
          <cell r="G78">
            <v>308.51207947617968</v>
          </cell>
          <cell r="H78">
            <v>247.91149243621584</v>
          </cell>
          <cell r="I78">
            <v>300.24836306163917</v>
          </cell>
          <cell r="J78">
            <v>420.07225107247689</v>
          </cell>
          <cell r="K78">
            <v>239.64777602167533</v>
          </cell>
          <cell r="L78">
            <v>242.40234815985548</v>
          </cell>
          <cell r="M78">
            <v>194.19733574170243</v>
          </cell>
          <cell r="N78">
            <v>177.66990291262135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5768.9071381313515</v>
          </cell>
        </row>
        <row r="78">
          <cell r="C78">
            <v>143.2875498449269</v>
          </cell>
          <cell r="D78">
            <v>139.37970757642887</v>
          </cell>
          <cell r="E78">
            <v>140.68232166592824</v>
          </cell>
          <cell r="F78">
            <v>174.55028799291094</v>
          </cell>
          <cell r="G78">
            <v>220.14178112538767</v>
          </cell>
          <cell r="H78">
            <v>118.53788214443952</v>
          </cell>
          <cell r="I78">
            <v>149.80062029242356</v>
          </cell>
          <cell r="J78">
            <v>230.56269384138236</v>
          </cell>
          <cell r="K78">
            <v>227.9574656623837</v>
          </cell>
          <cell r="L78">
            <v>108.11696942844483</v>
          </cell>
          <cell r="M78">
            <v>254.00974745237042</v>
          </cell>
          <cell r="N78">
            <v>135.4718653079309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182.93909973521625</v>
          </cell>
          <cell r="D78">
            <v>128.44660194174756</v>
          </cell>
          <cell r="E78">
            <v>452.80670785525155</v>
          </cell>
          <cell r="F78">
            <v>75.251544571932925</v>
          </cell>
          <cell r="G78">
            <v>156.99029126213591</v>
          </cell>
          <cell r="H78">
            <v>102.49779346866727</v>
          </cell>
          <cell r="I78">
            <v>189.42630185348631</v>
          </cell>
          <cell r="J78">
            <v>262.08296557811121</v>
          </cell>
          <cell r="K78">
            <v>124.55428067078553</v>
          </cell>
          <cell r="L78">
            <v>412.58605472197706</v>
          </cell>
          <cell r="M78">
            <v>277.65225066195939</v>
          </cell>
          <cell r="N78">
            <v>137.52868490732567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183.32295235129243</v>
          </cell>
          <cell r="D77">
            <v>300.15571473061351</v>
          </cell>
          <cell r="E77">
            <v>0</v>
          </cell>
          <cell r="F77">
            <v>376.14450327000935</v>
          </cell>
          <cell r="G77">
            <v>0</v>
          </cell>
          <cell r="H77">
            <v>355.24758642167546</v>
          </cell>
          <cell r="I77">
            <v>0</v>
          </cell>
          <cell r="J77">
            <v>0</v>
          </cell>
          <cell r="K77">
            <v>0</v>
          </cell>
          <cell r="L77">
            <v>318.20305200872002</v>
          </cell>
          <cell r="M77">
            <v>0</v>
          </cell>
          <cell r="N77">
            <v>198.52071005917159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8540</v>
          </cell>
        </row>
        <row r="77">
          <cell r="C77">
            <v>118.08676989115438</v>
          </cell>
          <cell r="D77">
            <v>349.75318105166332</v>
          </cell>
          <cell r="E77">
            <v>322.71040932086458</v>
          </cell>
          <cell r="F77">
            <v>0</v>
          </cell>
          <cell r="G77">
            <v>251.497777096428</v>
          </cell>
          <cell r="H77">
            <v>0</v>
          </cell>
          <cell r="I77">
            <v>0</v>
          </cell>
          <cell r="J77">
            <v>0</v>
          </cell>
          <cell r="K77">
            <v>227.15928253870916</v>
          </cell>
          <cell r="L77">
            <v>380.40165567990186</v>
          </cell>
          <cell r="M77">
            <v>222.65215391690938</v>
          </cell>
          <cell r="N77">
            <v>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0</v>
          </cell>
          <cell r="D77">
            <v>0</v>
          </cell>
          <cell r="E77">
            <v>213.01063665793126</v>
          </cell>
          <cell r="F77">
            <v>0</v>
          </cell>
          <cell r="G77">
            <v>0</v>
          </cell>
          <cell r="H77">
            <v>235.67134268537075</v>
          </cell>
          <cell r="I77">
            <v>0</v>
          </cell>
          <cell r="J77">
            <v>0</v>
          </cell>
          <cell r="K77">
            <v>251.0806227840296</v>
          </cell>
          <cell r="L77">
            <v>372.54200709110529</v>
          </cell>
          <cell r="M77">
            <v>145.02851857561276</v>
          </cell>
          <cell r="N77">
            <v>318.15631262525051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6" sqref="R26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74" t="s">
        <v>2</v>
      </c>
      <c r="D6" s="75" t="s">
        <v>3</v>
      </c>
      <c r="E6" s="75" t="s">
        <v>4</v>
      </c>
      <c r="F6" s="75" t="s">
        <v>5</v>
      </c>
      <c r="G6" s="75" t="s">
        <v>6</v>
      </c>
      <c r="H6" s="75" t="s">
        <v>7</v>
      </c>
      <c r="I6" s="75" t="s">
        <v>8</v>
      </c>
      <c r="J6" s="75" t="s">
        <v>9</v>
      </c>
      <c r="K6" s="75" t="s">
        <v>10</v>
      </c>
      <c r="L6" s="75" t="s">
        <v>11</v>
      </c>
      <c r="M6" s="75" t="s">
        <v>12</v>
      </c>
      <c r="N6" s="76" t="s">
        <v>13</v>
      </c>
      <c r="O6" s="85"/>
      <c r="P6" s="78"/>
      <c r="Q6" s="78"/>
    </row>
    <row r="7" spans="1:17" s="5" customFormat="1" ht="16.95" customHeight="1">
      <c r="A7" s="15">
        <v>2017</v>
      </c>
      <c r="B7" s="19">
        <v>305</v>
      </c>
      <c r="C7" s="66">
        <f>[1]RONDA!F27</f>
        <v>12848.045738045737</v>
      </c>
      <c r="D7" s="14">
        <f>[1]RONDA!G27</f>
        <v>10917.858627858628</v>
      </c>
      <c r="E7" s="14">
        <f>[1]RONDA!H27</f>
        <v>12903.846153846154</v>
      </c>
      <c r="F7" s="14">
        <f>[1]RONDA!I27</f>
        <v>10788.503118503118</v>
      </c>
      <c r="G7" s="14">
        <f>[1]RONDA!J27</f>
        <v>14562.640332640332</v>
      </c>
      <c r="H7" s="14">
        <f>[1]RONDA!K27</f>
        <v>12532.266112266112</v>
      </c>
      <c r="I7" s="14">
        <f>[1]RONDA!L27</f>
        <v>13212.016632016632</v>
      </c>
      <c r="J7" s="14">
        <f>[1]RONDA!M27</f>
        <v>17493.430353430354</v>
      </c>
      <c r="K7" s="14">
        <f>[1]RONDA!N27</f>
        <v>13262.744282744283</v>
      </c>
      <c r="L7" s="14">
        <f>[1]RONDA!O27</f>
        <v>13381.954261954263</v>
      </c>
      <c r="M7" s="14">
        <f>[1]RONDA!P27</f>
        <v>11103.014553014553</v>
      </c>
      <c r="N7" s="47">
        <f>[1]RONDA!Q27</f>
        <v>14071.850311850312</v>
      </c>
      <c r="O7" s="45">
        <f>SUM(C7:N7)</f>
        <v>157078.17047817045</v>
      </c>
      <c r="P7" s="28">
        <f>O7/B7</f>
        <v>515.01039501039486</v>
      </c>
      <c r="Q7" s="29">
        <f>P7/1000</f>
        <v>0.51501039501039481</v>
      </c>
    </row>
    <row r="8" spans="1:17" s="5" customFormat="1" ht="16.95" customHeight="1">
      <c r="A8" s="64">
        <v>2016</v>
      </c>
      <c r="B8" s="65">
        <v>294</v>
      </c>
      <c r="C8" s="67">
        <f>[2]RONDA!F27</f>
        <v>13300.431832202345</v>
      </c>
      <c r="D8" s="63">
        <f>[2]RONDA!G27</f>
        <v>10004.34299814929</v>
      </c>
      <c r="E8" s="63">
        <f>[2]RONDA!H27</f>
        <v>11370.660086366441</v>
      </c>
      <c r="F8" s="63">
        <f>[2]RONDA!I27</f>
        <v>11521.801357186921</v>
      </c>
      <c r="G8" s="63">
        <f>[2]RONDA!J27</f>
        <v>12400.83898827884</v>
      </c>
      <c r="H8" s="63">
        <f>[2]RONDA!K27</f>
        <v>14559.136335595311</v>
      </c>
      <c r="I8" s="63">
        <f>[2]RONDA!L27</f>
        <v>13496.310919185687</v>
      </c>
      <c r="J8" s="63">
        <f>[2]RONDA!M27</f>
        <v>17305.070943861814</v>
      </c>
      <c r="K8" s="63">
        <f>[2]RONDA!N27</f>
        <v>12721.25848241826</v>
      </c>
      <c r="L8" s="63">
        <f>[2]RONDA!O27</f>
        <v>13441.900061690314</v>
      </c>
      <c r="M8" s="63">
        <f>[2]RONDA!P27</f>
        <v>12952.202344231955</v>
      </c>
      <c r="N8" s="68">
        <f>[2]RONDA!Q27</f>
        <v>14476.91548426897</v>
      </c>
      <c r="O8" s="45">
        <f>SUM(C8:N8)</f>
        <v>157550.86983343615</v>
      </c>
      <c r="P8" s="28">
        <f>O8/B8</f>
        <v>535.88731235862633</v>
      </c>
      <c r="Q8" s="29">
        <f>P8/1000</f>
        <v>0.5358873123586263</v>
      </c>
    </row>
    <row r="9" spans="1:17" s="6" customFormat="1" ht="16.95" customHeight="1" thickBot="1">
      <c r="A9" s="16">
        <v>2015</v>
      </c>
      <c r="B9" s="20">
        <v>294</v>
      </c>
      <c r="C9" s="69">
        <f>[3]RONDA!F28</f>
        <v>10624.272513136439</v>
      </c>
      <c r="D9" s="17">
        <f>[3]RONDA!G28</f>
        <v>9100.7356405145856</v>
      </c>
      <c r="E9" s="17">
        <f>[3]RONDA!H28</f>
        <v>11773.850335205652</v>
      </c>
      <c r="F9" s="17">
        <f>[3]RONDA!I28</f>
        <v>10982.250407682552</v>
      </c>
      <c r="G9" s="17">
        <f>[3]RONDA!J28</f>
        <v>10964.138430875159</v>
      </c>
      <c r="H9" s="17">
        <f>[3]RONDA!K28</f>
        <v>9279.724587787643</v>
      </c>
      <c r="I9" s="17">
        <f>[3]RONDA!L28</f>
        <v>12026.352600108716</v>
      </c>
      <c r="J9" s="17">
        <f>[3]RONDA!M28</f>
        <v>12508.983511505707</v>
      </c>
      <c r="K9" s="17">
        <f>[3]RONDA!N28</f>
        <v>11330.639608624751</v>
      </c>
      <c r="L9" s="17">
        <f>[3]RONDA!O28</f>
        <v>11408.414567856496</v>
      </c>
      <c r="M9" s="17">
        <f>[3]RONDA!P28</f>
        <v>11217.706106178655</v>
      </c>
      <c r="N9" s="70">
        <f>[3]RONDA!Q28</f>
        <v>10722.290269976445</v>
      </c>
      <c r="O9" s="46">
        <f>SUM(C9:N9)</f>
        <v>131939.35857945279</v>
      </c>
      <c r="P9" s="26">
        <f>O9/B9</f>
        <v>448.77332850154011</v>
      </c>
      <c r="Q9" s="27">
        <f>P9/1000</f>
        <v>0.44877332850154011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71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3" t="s">
        <v>13</v>
      </c>
      <c r="O6" s="91"/>
      <c r="P6" s="87"/>
      <c r="Q6" s="87"/>
    </row>
    <row r="7" spans="1:17" s="13" customFormat="1" ht="16.95" customHeight="1">
      <c r="A7" s="15">
        <v>2017</v>
      </c>
      <c r="B7" s="19">
        <v>305</v>
      </c>
      <c r="C7" s="66">
        <f>'[4]Por Municipio - 2017'!C78</f>
        <v>333.30322871980133</v>
      </c>
      <c r="D7" s="14">
        <f>'[4]Por Municipio - 2017'!D78</f>
        <v>126.7103183562881</v>
      </c>
      <c r="E7" s="14">
        <f>'[4]Por Municipio - 2017'!E78</f>
        <v>188.68819146534207</v>
      </c>
      <c r="F7" s="14">
        <f>'[4]Por Municipio - 2017'!F78</f>
        <v>214.85662677805374</v>
      </c>
      <c r="G7" s="14">
        <f>'[4]Por Municipio - 2017'!G78</f>
        <v>308.51207947617968</v>
      </c>
      <c r="H7" s="14">
        <f>'[4]Por Municipio - 2017'!H78</f>
        <v>247.91149243621584</v>
      </c>
      <c r="I7" s="14">
        <f>'[4]Por Municipio - 2017'!I78</f>
        <v>300.24836306163917</v>
      </c>
      <c r="J7" s="14">
        <f>'[4]Por Municipio - 2017'!J78</f>
        <v>420.07225107247689</v>
      </c>
      <c r="K7" s="14">
        <f>'[4]Por Municipio - 2017'!K78</f>
        <v>239.64777602167533</v>
      </c>
      <c r="L7" s="14">
        <f>'[4]Por Municipio - 2017'!L78</f>
        <v>242.40234815985548</v>
      </c>
      <c r="M7" s="14">
        <f>'[4]Por Municipio - 2017'!M78</f>
        <v>194.19733574170243</v>
      </c>
      <c r="N7" s="47">
        <f>'[4]Por Municipio - 2017'!N78</f>
        <v>177.66990291262135</v>
      </c>
      <c r="O7" s="45">
        <f>SUM(C7:N7)</f>
        <v>2994.2199142018512</v>
      </c>
      <c r="P7" s="30">
        <f>O7/B7</f>
        <v>9.8171144727929551</v>
      </c>
      <c r="Q7" s="31">
        <f>P7/1000</f>
        <v>9.8171144727929559E-3</v>
      </c>
    </row>
    <row r="8" spans="1:17" s="13" customFormat="1" ht="16.95" customHeight="1">
      <c r="A8" s="64">
        <v>2016</v>
      </c>
      <c r="B8" s="65">
        <v>294</v>
      </c>
      <c r="C8" s="67">
        <f>'[5]Por Municipio - 2016'!C78</f>
        <v>143.2875498449269</v>
      </c>
      <c r="D8" s="63">
        <f>'[5]Por Municipio - 2016'!D78</f>
        <v>139.37970757642887</v>
      </c>
      <c r="E8" s="63">
        <f>'[5]Por Municipio - 2016'!E78</f>
        <v>140.68232166592824</v>
      </c>
      <c r="F8" s="63">
        <f>'[5]Por Municipio - 2016'!F78</f>
        <v>174.55028799291094</v>
      </c>
      <c r="G8" s="63">
        <f>'[5]Por Municipio - 2016'!G78</f>
        <v>220.14178112538767</v>
      </c>
      <c r="H8" s="63">
        <f>'[5]Por Municipio - 2016'!H78</f>
        <v>118.53788214443952</v>
      </c>
      <c r="I8" s="63">
        <f>'[5]Por Municipio - 2016'!I78</f>
        <v>149.80062029242356</v>
      </c>
      <c r="J8" s="63">
        <f>'[5]Por Municipio - 2016'!J78</f>
        <v>230.56269384138236</v>
      </c>
      <c r="K8" s="63">
        <f>'[5]Por Municipio - 2016'!K78</f>
        <v>227.9574656623837</v>
      </c>
      <c r="L8" s="63">
        <f>'[5]Por Municipio - 2016'!L78</f>
        <v>108.11696942844483</v>
      </c>
      <c r="M8" s="63">
        <f>'[5]Por Municipio - 2016'!M78</f>
        <v>254.00974745237042</v>
      </c>
      <c r="N8" s="68">
        <f>'[5]Por Municipio - 2016'!N78</f>
        <v>135.4718653079309</v>
      </c>
      <c r="O8" s="45">
        <f>SUM(C8:N8)</f>
        <v>2042.4988923349579</v>
      </c>
      <c r="P8" s="30">
        <f>O8/B8</f>
        <v>6.9472751439964551</v>
      </c>
      <c r="Q8" s="31">
        <f>P8/1000</f>
        <v>6.9472751439964547E-3</v>
      </c>
    </row>
    <row r="9" spans="1:17" s="7" customFormat="1" ht="16.95" customHeight="1" thickBot="1">
      <c r="A9" s="16">
        <v>2015</v>
      </c>
      <c r="B9" s="20">
        <v>294</v>
      </c>
      <c r="C9" s="69">
        <f>'[6]Por Municipio - 2015'!C78</f>
        <v>182.93909973521625</v>
      </c>
      <c r="D9" s="17">
        <f>'[6]Por Municipio - 2015'!D78</f>
        <v>128.44660194174756</v>
      </c>
      <c r="E9" s="17">
        <f>'[6]Por Municipio - 2015'!E78</f>
        <v>452.80670785525155</v>
      </c>
      <c r="F9" s="17">
        <f>'[6]Por Municipio - 2015'!F78</f>
        <v>75.251544571932925</v>
      </c>
      <c r="G9" s="17">
        <f>'[6]Por Municipio - 2015'!G78</f>
        <v>156.99029126213591</v>
      </c>
      <c r="H9" s="17">
        <f>'[6]Por Municipio - 2015'!H78</f>
        <v>102.49779346866727</v>
      </c>
      <c r="I9" s="17">
        <f>'[6]Por Municipio - 2015'!I78</f>
        <v>189.42630185348631</v>
      </c>
      <c r="J9" s="17">
        <f>'[6]Por Municipio - 2015'!J78</f>
        <v>262.08296557811121</v>
      </c>
      <c r="K9" s="17">
        <f>'[6]Por Municipio - 2015'!K78</f>
        <v>124.55428067078553</v>
      </c>
      <c r="L9" s="17">
        <f>'[6]Por Municipio - 2015'!L78</f>
        <v>412.58605472197706</v>
      </c>
      <c r="M9" s="17">
        <f>'[6]Por Municipio - 2015'!M78</f>
        <v>277.65225066195939</v>
      </c>
      <c r="N9" s="70">
        <f>'[6]Por Municipio - 2015'!N78</f>
        <v>137.52868490732567</v>
      </c>
      <c r="O9" s="46">
        <f>SUM(C9:N9)</f>
        <v>2502.7625772285974</v>
      </c>
      <c r="P9" s="32">
        <f>O9/B9</f>
        <v>8.5127978817299237</v>
      </c>
      <c r="Q9" s="33">
        <f>P9/1000</f>
        <v>8.5127978817299242E-3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R19" sqref="R19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60" t="s">
        <v>2</v>
      </c>
      <c r="D6" s="61" t="s">
        <v>3</v>
      </c>
      <c r="E6" s="61" t="s">
        <v>4</v>
      </c>
      <c r="F6" s="61" t="s">
        <v>5</v>
      </c>
      <c r="G6" s="61" t="s">
        <v>6</v>
      </c>
      <c r="H6" s="61" t="s">
        <v>7</v>
      </c>
      <c r="I6" s="61" t="s">
        <v>8</v>
      </c>
      <c r="J6" s="61" t="s">
        <v>9</v>
      </c>
      <c r="K6" s="61" t="s">
        <v>10</v>
      </c>
      <c r="L6" s="61" t="s">
        <v>11</v>
      </c>
      <c r="M6" s="61" t="s">
        <v>12</v>
      </c>
      <c r="N6" s="62" t="s">
        <v>13</v>
      </c>
      <c r="O6" s="97"/>
      <c r="P6" s="93"/>
      <c r="Q6" s="93"/>
    </row>
    <row r="7" spans="1:17" s="13" customFormat="1" ht="16.95" customHeight="1">
      <c r="A7" s="15">
        <v>2017</v>
      </c>
      <c r="B7" s="19">
        <v>305</v>
      </c>
      <c r="C7" s="66">
        <f>'[7]VIDRIO POR MUNICIPIOS'!C77</f>
        <v>183.32295235129243</v>
      </c>
      <c r="D7" s="14">
        <f>'[7]VIDRIO POR MUNICIPIOS'!D77</f>
        <v>300.15571473061351</v>
      </c>
      <c r="E7" s="14">
        <f>'[7]VIDRIO POR MUNICIPIOS'!E77</f>
        <v>0</v>
      </c>
      <c r="F7" s="14">
        <f>'[7]VIDRIO POR MUNICIPIOS'!F77</f>
        <v>376.14450327000935</v>
      </c>
      <c r="G7" s="14">
        <f>'[7]VIDRIO POR MUNICIPIOS'!G77</f>
        <v>0</v>
      </c>
      <c r="H7" s="14">
        <f>'[7]VIDRIO POR MUNICIPIOS'!H77</f>
        <v>355.24758642167546</v>
      </c>
      <c r="I7" s="14">
        <f>'[7]VIDRIO POR MUNICIPIOS'!I77</f>
        <v>0</v>
      </c>
      <c r="J7" s="14">
        <f>'[7]VIDRIO POR MUNICIPIOS'!J77</f>
        <v>0</v>
      </c>
      <c r="K7" s="14">
        <f>'[7]VIDRIO POR MUNICIPIOS'!K77</f>
        <v>0</v>
      </c>
      <c r="L7" s="14">
        <f>'[7]VIDRIO POR MUNICIPIOS'!L77</f>
        <v>318.20305200872002</v>
      </c>
      <c r="M7" s="14">
        <f>'[7]VIDRIO POR MUNICIPIOS'!M77</f>
        <v>0</v>
      </c>
      <c r="N7" s="47">
        <f>'[7]VIDRIO POR MUNICIPIOS'!N77</f>
        <v>198.52071005917159</v>
      </c>
      <c r="O7" s="45">
        <f>SUM(C7:N7)</f>
        <v>1731.5945188414823</v>
      </c>
      <c r="P7" s="34">
        <f>O7/B7</f>
        <v>5.6773590781687941</v>
      </c>
      <c r="Q7" s="35">
        <f>P7/1000</f>
        <v>5.6773590781687942E-3</v>
      </c>
    </row>
    <row r="8" spans="1:17" s="13" customFormat="1" ht="16.95" customHeight="1">
      <c r="A8" s="64">
        <v>2016</v>
      </c>
      <c r="B8" s="65">
        <v>294</v>
      </c>
      <c r="C8" s="67">
        <f>'[8]VIDRIO POR MUNICIPIOS'!C77</f>
        <v>118.08676989115438</v>
      </c>
      <c r="D8" s="63">
        <f>'[8]VIDRIO POR MUNICIPIOS'!D77</f>
        <v>349.75318105166332</v>
      </c>
      <c r="E8" s="63">
        <f>'[8]VIDRIO POR MUNICIPIOS'!E77</f>
        <v>322.71040932086458</v>
      </c>
      <c r="F8" s="63">
        <f>'[8]VIDRIO POR MUNICIPIOS'!F77</f>
        <v>0</v>
      </c>
      <c r="G8" s="63">
        <f>'[8]VIDRIO POR MUNICIPIOS'!G77</f>
        <v>251.497777096428</v>
      </c>
      <c r="H8" s="63">
        <f>'[8]VIDRIO POR MUNICIPIOS'!H77</f>
        <v>0</v>
      </c>
      <c r="I8" s="63">
        <f>'[8]VIDRIO POR MUNICIPIOS'!I77</f>
        <v>0</v>
      </c>
      <c r="J8" s="63">
        <f>'[8]VIDRIO POR MUNICIPIOS'!J77</f>
        <v>0</v>
      </c>
      <c r="K8" s="63">
        <f>'[8]VIDRIO POR MUNICIPIOS'!K77</f>
        <v>227.15928253870916</v>
      </c>
      <c r="L8" s="63">
        <f>'[8]VIDRIO POR MUNICIPIOS'!L77</f>
        <v>380.40165567990186</v>
      </c>
      <c r="M8" s="63">
        <f>'[8]VIDRIO POR MUNICIPIOS'!M77</f>
        <v>222.65215391690938</v>
      </c>
      <c r="N8" s="68">
        <f>'[8]VIDRIO POR MUNICIPIOS'!N77</f>
        <v>0</v>
      </c>
      <c r="O8" s="45">
        <f>SUM(C8:N8)</f>
        <v>1872.2612294956307</v>
      </c>
      <c r="P8" s="34">
        <f>O8/B8</f>
        <v>6.3682354744749343</v>
      </c>
      <c r="Q8" s="35">
        <f>P8/1000</f>
        <v>6.368235474474934E-3</v>
      </c>
    </row>
    <row r="9" spans="1:17" s="4" customFormat="1" ht="16.95" customHeight="1" thickBot="1">
      <c r="A9" s="16">
        <v>2015</v>
      </c>
      <c r="B9" s="20">
        <v>294</v>
      </c>
      <c r="C9" s="69">
        <f>'[9]VIDRIO POR MUNICIPIOS'!C77</f>
        <v>0</v>
      </c>
      <c r="D9" s="17">
        <f>'[9]VIDRIO POR MUNICIPIOS'!D77</f>
        <v>0</v>
      </c>
      <c r="E9" s="17">
        <f>'[9]VIDRIO POR MUNICIPIOS'!E77</f>
        <v>213.01063665793126</v>
      </c>
      <c r="F9" s="17">
        <f>'[9]VIDRIO POR MUNICIPIOS'!F77</f>
        <v>0</v>
      </c>
      <c r="G9" s="17">
        <f>'[9]VIDRIO POR MUNICIPIOS'!G77</f>
        <v>0</v>
      </c>
      <c r="H9" s="17">
        <f>'[9]VIDRIO POR MUNICIPIOS'!H77</f>
        <v>235.67134268537075</v>
      </c>
      <c r="I9" s="17">
        <f>'[9]VIDRIO POR MUNICIPIOS'!I77</f>
        <v>0</v>
      </c>
      <c r="J9" s="17">
        <f>'[9]VIDRIO POR MUNICIPIOS'!J77</f>
        <v>0</v>
      </c>
      <c r="K9" s="17">
        <f>'[9]VIDRIO POR MUNICIPIOS'!K77</f>
        <v>251.0806227840296</v>
      </c>
      <c r="L9" s="17">
        <f>'[9]VIDRIO POR MUNICIPIOS'!L77</f>
        <v>372.54200709110529</v>
      </c>
      <c r="M9" s="17">
        <f>'[9]VIDRIO POR MUNICIPIOS'!M77</f>
        <v>145.02851857561276</v>
      </c>
      <c r="N9" s="70">
        <f>'[9]VIDRIO POR MUNICIPIOS'!N77</f>
        <v>318.15631262525051</v>
      </c>
      <c r="O9" s="46">
        <f>SUM(C9:N9)</f>
        <v>1535.4894404193001</v>
      </c>
      <c r="P9" s="36">
        <f>O9/B9</f>
        <v>5.2227531987051021</v>
      </c>
      <c r="Q9" s="37">
        <f>P9/1000</f>
        <v>5.222753198705102E-3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22" sqref="S22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1"/>
      <c r="P6" s="103"/>
      <c r="Q6" s="99"/>
    </row>
    <row r="7" spans="1:17" ht="16.95" customHeight="1">
      <c r="A7" s="21">
        <v>2017</v>
      </c>
      <c r="B7" s="52">
        <v>305</v>
      </c>
      <c r="C7" s="55">
        <v>203</v>
      </c>
      <c r="D7" s="56">
        <v>117</v>
      </c>
      <c r="E7" s="56">
        <v>114</v>
      </c>
      <c r="F7" s="56">
        <v>180</v>
      </c>
      <c r="G7" s="56">
        <v>230</v>
      </c>
      <c r="H7" s="56">
        <v>214</v>
      </c>
      <c r="I7" s="56">
        <v>209</v>
      </c>
      <c r="J7" s="56">
        <v>387</v>
      </c>
      <c r="K7" s="56">
        <v>69</v>
      </c>
      <c r="L7" s="56">
        <v>304</v>
      </c>
      <c r="M7" s="56">
        <v>170.333333333333</v>
      </c>
      <c r="N7" s="57">
        <v>128.833333333333</v>
      </c>
      <c r="O7" s="48">
        <f>SUM(C7:N7)</f>
        <v>2326.1666666666661</v>
      </c>
      <c r="P7" s="44">
        <f>O7/B7</f>
        <v>7.6267759562841508</v>
      </c>
      <c r="Q7" s="39">
        <f>P7/1000</f>
        <v>7.6267759562841505E-3</v>
      </c>
    </row>
    <row r="8" spans="1:17" ht="16.95" customHeight="1">
      <c r="A8" s="50">
        <v>2016</v>
      </c>
      <c r="B8" s="53">
        <v>294</v>
      </c>
      <c r="C8" s="58">
        <v>250</v>
      </c>
      <c r="D8" s="38">
        <v>146</v>
      </c>
      <c r="E8" s="38">
        <v>163</v>
      </c>
      <c r="F8" s="38">
        <v>140</v>
      </c>
      <c r="G8" s="38">
        <v>129</v>
      </c>
      <c r="H8" s="38">
        <v>94</v>
      </c>
      <c r="I8" s="38">
        <v>143</v>
      </c>
      <c r="J8" s="38">
        <v>140</v>
      </c>
      <c r="K8" s="38">
        <v>289</v>
      </c>
      <c r="L8" s="38">
        <v>103</v>
      </c>
      <c r="M8" s="38">
        <v>106</v>
      </c>
      <c r="N8" s="59">
        <v>171</v>
      </c>
      <c r="O8" s="48">
        <f>SUM(C8:N8)</f>
        <v>1874</v>
      </c>
      <c r="P8" s="44">
        <f>O8/B8</f>
        <v>6.3741496598639458</v>
      </c>
      <c r="Q8" s="39">
        <f>P8/1000</f>
        <v>6.3741496598639456E-3</v>
      </c>
    </row>
    <row r="9" spans="1:17" s="4" customFormat="1" ht="16.95" customHeight="1" thickBot="1">
      <c r="A9" s="51">
        <v>2015</v>
      </c>
      <c r="B9" s="54">
        <v>294</v>
      </c>
      <c r="C9" s="40">
        <v>326</v>
      </c>
      <c r="D9" s="41">
        <v>295</v>
      </c>
      <c r="E9" s="41">
        <v>471</v>
      </c>
      <c r="F9" s="41">
        <v>177</v>
      </c>
      <c r="G9" s="41">
        <v>123</v>
      </c>
      <c r="H9" s="41">
        <v>206</v>
      </c>
      <c r="I9" s="41">
        <v>174</v>
      </c>
      <c r="J9" s="41">
        <v>346</v>
      </c>
      <c r="K9" s="41">
        <v>160</v>
      </c>
      <c r="L9" s="41">
        <v>269</v>
      </c>
      <c r="M9" s="41">
        <v>276</v>
      </c>
      <c r="N9" s="42">
        <v>174</v>
      </c>
      <c r="O9" s="49">
        <f>SUM(C9:N9)</f>
        <v>2997</v>
      </c>
      <c r="P9" s="43">
        <f>O9/B9</f>
        <v>10.193877551020408</v>
      </c>
      <c r="Q9" s="25">
        <f>P9/1000</f>
        <v>1.0193877551020409E-2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 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