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O7" s="1"/>
  <c r="P7" s="1"/>
  <c r="Q7" s="1"/>
  <c r="L7" i="3"/>
  <c r="M7"/>
  <c r="N7"/>
  <c r="L7" i="2"/>
  <c r="M7"/>
  <c r="N7"/>
  <c r="M7" i="1"/>
  <c r="N7"/>
  <c r="D7"/>
  <c r="E7"/>
  <c r="F7"/>
  <c r="G7"/>
  <c r="H7"/>
  <c r="I7"/>
  <c r="J7"/>
  <c r="K7"/>
  <c r="L7"/>
  <c r="C7"/>
  <c r="O7" s="1"/>
  <c r="P7" s="1"/>
  <c r="Q7" s="1"/>
  <c r="D7" i="2"/>
  <c r="E7"/>
  <c r="F7"/>
  <c r="G7"/>
  <c r="H7"/>
  <c r="I7"/>
  <c r="J7"/>
  <c r="K7"/>
  <c r="C7"/>
  <c r="O7" s="1"/>
  <c r="P7" s="1"/>
  <c r="Q7" s="1"/>
  <c r="D7" i="3"/>
  <c r="E7"/>
  <c r="F7"/>
  <c r="G7"/>
  <c r="H7"/>
  <c r="I7"/>
  <c r="J7"/>
  <c r="K7"/>
  <c r="C7"/>
  <c r="O7" s="1"/>
  <c r="P7" s="1"/>
  <c r="Q7" s="1"/>
  <c r="D9" l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N8"/>
  <c r="D8"/>
  <c r="E8"/>
  <c r="F8"/>
  <c r="G8"/>
  <c r="H8"/>
  <c r="I8"/>
  <c r="J8"/>
  <c r="K8"/>
  <c r="L8"/>
  <c r="M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<sst xmlns="http://schemas.openxmlformats.org/spreadsheetml/2006/main" count="76" uniqueCount="23">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</sst>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25" xfId="0" applyNumberFormat="1" applyFont="1" applyFill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9604.4407484407493</c:v>
                </c:pt>
                <c:pt idx="1">
                  <c:v>8161.5467775467778</c:v>
                </c:pt>
                <c:pt idx="2">
                  <c:v>9646.1538461538457</c:v>
                </c:pt>
                <c:pt idx="3">
                  <c:v>8064.8482328482332</c:v>
                </c:pt>
                <c:pt idx="4">
                  <c:v>10886.170478170478</c:v>
                </c:pt>
                <c:pt idx="5">
                  <c:v>9368.3825363825363</c:v>
                </c:pt>
                <c:pt idx="6">
                  <c:v>9876.5239085239082</c:v>
                </c:pt>
                <c:pt idx="7">
                  <c:v>13077.056133056132</c:v>
                </c:pt>
                <c:pt idx="8">
                  <c:v>9914.4449064449072</c:v>
                </c:pt>
                <c:pt idx="9">
                  <c:v>10003.559251559251</c:v>
                </c:pt>
                <c:pt idx="10">
                  <c:v>8299.9584199584206</c:v>
                </c:pt>
                <c:pt idx="11">
                  <c:v>10519.284823284823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10767.016245116183</c:v>
                </c:pt>
                <c:pt idx="1">
                  <c:v>8098.7538556446634</c:v>
                </c:pt>
                <c:pt idx="2">
                  <c:v>9204.8200699156896</c:v>
                </c:pt>
                <c:pt idx="3">
                  <c:v>9327.1725272465555</c:v>
                </c:pt>
                <c:pt idx="4">
                  <c:v>10038.774419082871</c:v>
                </c:pt>
                <c:pt idx="5">
                  <c:v>11785.967509767634</c:v>
                </c:pt>
                <c:pt idx="6">
                  <c:v>10925.585029816986</c:v>
                </c:pt>
                <c:pt idx="7">
                  <c:v>14008.866954554802</c:v>
                </c:pt>
                <c:pt idx="8">
                  <c:v>10298.161628624306</c:v>
                </c:pt>
                <c:pt idx="9">
                  <c:v>10881.538145177874</c:v>
                </c:pt>
                <c:pt idx="10">
                  <c:v>10485.116183425869</c:v>
                </c:pt>
                <c:pt idx="11">
                  <c:v>11719.407772979643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8383.7796702301148</c:v>
                </c:pt>
                <c:pt idx="1">
                  <c:v>7181.5328863924624</c:v>
                </c:pt>
                <c:pt idx="2">
                  <c:v>9290.9295162167055</c:v>
                </c:pt>
                <c:pt idx="3">
                  <c:v>8666.2656278311297</c:v>
                </c:pt>
                <c:pt idx="4">
                  <c:v>8651.9731835477432</c:v>
                </c:pt>
                <c:pt idx="5">
                  <c:v>7322.7758651929698</c:v>
                </c:pt>
                <c:pt idx="6">
                  <c:v>9490.183004167422</c:v>
                </c:pt>
                <c:pt idx="7">
                  <c:v>9871.0346077187896</c:v>
                </c:pt>
                <c:pt idx="8">
                  <c:v>8941.1849972821165</c:v>
                </c:pt>
                <c:pt idx="9">
                  <c:v>9002.5584344990039</c:v>
                </c:pt>
                <c:pt idx="10">
                  <c:v>8852.0674035151296</c:v>
                </c:pt>
                <c:pt idx="11">
                  <c:v>8461.1270157637246</c:v>
                </c:pt>
              </c:numCache>
            </c:numRef>
          </c:val>
        </c:ser>
        <c:marker val="1"/>
        <c:axId val="81580416"/>
        <c:axId val="81582336"/>
      </c:lineChart>
      <c:catAx>
        <c:axId val="815804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82336"/>
        <c:crossesAt val="0"/>
        <c:auto val="1"/>
        <c:lblAlgn val="ctr"/>
        <c:lblOffset val="100"/>
      </c:catAx>
      <c:valAx>
        <c:axId val="815823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8041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87952055835"/>
          <c:y val="0.86321116888207394"/>
          <c:w val="0.49664638901887387"/>
          <c:h val="0.11075987390302421"/>
        </c:manualLayout>
      </c:layout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22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249.15782343644162</c:v>
                </c:pt>
                <c:pt idx="1">
                  <c:v>94.721156017159629</c:v>
                </c:pt>
                <c:pt idx="2">
                  <c:v>141.05215624294425</c:v>
                </c:pt>
                <c:pt idx="3">
                  <c:v>160.61413411605329</c:v>
                </c:pt>
                <c:pt idx="4">
                  <c:v>230.62542334612777</c:v>
                </c:pt>
                <c:pt idx="5">
                  <c:v>185.3240009031384</c:v>
                </c:pt>
                <c:pt idx="6">
                  <c:v>224.44795664935651</c:v>
                </c:pt>
                <c:pt idx="7">
                  <c:v>314.0212237525401</c:v>
                </c:pt>
                <c:pt idx="8">
                  <c:v>179.14653420636711</c:v>
                </c:pt>
                <c:pt idx="9">
                  <c:v>181.20568977195754</c:v>
                </c:pt>
                <c:pt idx="10">
                  <c:v>145.17046737412508</c:v>
                </c:pt>
                <c:pt idx="11">
                  <c:v>132.81553398058253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115.99468320779796</c:v>
                </c:pt>
                <c:pt idx="1">
                  <c:v>112.83119184758529</c:v>
                </c:pt>
                <c:pt idx="2">
                  <c:v>113.88568896765619</c:v>
                </c:pt>
                <c:pt idx="3">
                  <c:v>141.30261408949934</c:v>
                </c:pt>
                <c:pt idx="4">
                  <c:v>178.21001329198049</c:v>
                </c:pt>
                <c:pt idx="5">
                  <c:v>95.959237926451038</c:v>
                </c:pt>
                <c:pt idx="6">
                  <c:v>121.26716880815241</c:v>
                </c:pt>
                <c:pt idx="7">
                  <c:v>186.64599025254762</c:v>
                </c:pt>
                <c:pt idx="8">
                  <c:v>184.53699601240587</c:v>
                </c:pt>
                <c:pt idx="9">
                  <c:v>87.523260965883907</c:v>
                </c:pt>
                <c:pt idx="10">
                  <c:v>205.62693841382367</c:v>
                </c:pt>
                <c:pt idx="11">
                  <c:v>109.66770048737263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144.36010591350399</c:v>
                </c:pt>
                <c:pt idx="1">
                  <c:v>101.35922330097087</c:v>
                </c:pt>
                <c:pt idx="2">
                  <c:v>357.31685789938217</c:v>
                </c:pt>
                <c:pt idx="3">
                  <c:v>59.382171226831424</c:v>
                </c:pt>
                <c:pt idx="4">
                  <c:v>123.88349514563106</c:v>
                </c:pt>
                <c:pt idx="5">
                  <c:v>80.882612533097969</c:v>
                </c:pt>
                <c:pt idx="6">
                  <c:v>149.47925860547221</c:v>
                </c:pt>
                <c:pt idx="7">
                  <c:v>206.81376875551632</c:v>
                </c:pt>
                <c:pt idx="8">
                  <c:v>98.287731685789936</c:v>
                </c:pt>
                <c:pt idx="9">
                  <c:v>325.57811120917916</c:v>
                </c:pt>
                <c:pt idx="10">
                  <c:v>219.09973521624008</c:v>
                </c:pt>
                <c:pt idx="11">
                  <c:v>108.52603706972639</c:v>
                </c:pt>
              </c:numCache>
            </c:numRef>
          </c:val>
        </c:ser>
        <c:marker val="1"/>
        <c:axId val="81629568"/>
        <c:axId val="81631488"/>
      </c:lineChart>
      <c:catAx>
        <c:axId val="8162956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31488"/>
        <c:crossesAt val="0"/>
        <c:auto val="1"/>
        <c:lblAlgn val="ctr"/>
        <c:lblOffset val="100"/>
      </c:catAx>
      <c:valAx>
        <c:axId val="816314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2956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4077249765889816"/>
          <c:y val="0.85047326115485566"/>
          <c:w val="0.53333333333333333"/>
          <c:h val="0.12522118328958878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39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137.04142011834321</c:v>
                </c:pt>
                <c:pt idx="1">
                  <c:v>224.37869822485209</c:v>
                </c:pt>
                <c:pt idx="2">
                  <c:v>0</c:v>
                </c:pt>
                <c:pt idx="3">
                  <c:v>281.18343195266272</c:v>
                </c:pt>
                <c:pt idx="4">
                  <c:v>0</c:v>
                </c:pt>
                <c:pt idx="5">
                  <c:v>265.5621301775148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237.8698224852071</c:v>
                </c:pt>
                <c:pt idx="10">
                  <c:v>0</c:v>
                </c:pt>
                <c:pt idx="11">
                  <c:v>148.40236686390534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95.594051816648786</c:v>
                </c:pt>
                <c:pt idx="1">
                  <c:v>283.13352751801324</c:v>
                </c:pt>
                <c:pt idx="2">
                  <c:v>261.24175992641426</c:v>
                </c:pt>
                <c:pt idx="3">
                  <c:v>0</c:v>
                </c:pt>
                <c:pt idx="4">
                  <c:v>203.59343860187033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183.89084776943125</c:v>
                </c:pt>
                <c:pt idx="9">
                  <c:v>307.9441974551587</c:v>
                </c:pt>
                <c:pt idx="10">
                  <c:v>180.24221983749811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168.09002620625864</c:v>
                </c:pt>
                <c:pt idx="3">
                  <c:v>0</c:v>
                </c:pt>
                <c:pt idx="4">
                  <c:v>0</c:v>
                </c:pt>
                <c:pt idx="5">
                  <c:v>185.97194388777552</c:v>
                </c:pt>
                <c:pt idx="6">
                  <c:v>0</c:v>
                </c:pt>
                <c:pt idx="7">
                  <c:v>0</c:v>
                </c:pt>
                <c:pt idx="8">
                  <c:v>198.13164791120701</c:v>
                </c:pt>
                <c:pt idx="9">
                  <c:v>293.97872668413748</c:v>
                </c:pt>
                <c:pt idx="10">
                  <c:v>114.44427316170803</c:v>
                </c:pt>
                <c:pt idx="11">
                  <c:v>251.06212424849699</c:v>
                </c:pt>
              </c:numCache>
            </c:numRef>
          </c:val>
        </c:ser>
        <c:marker val="1"/>
        <c:axId val="81909248"/>
        <c:axId val="81911168"/>
      </c:lineChart>
      <c:catAx>
        <c:axId val="819092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11168"/>
        <c:crossesAt val="0"/>
        <c:auto val="1"/>
        <c:lblAlgn val="ctr"/>
        <c:lblOffset val="100"/>
      </c:catAx>
      <c:valAx>
        <c:axId val="81911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092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796587286032881"/>
          <c:y val="0.85057688101487328"/>
          <c:w val="0.57328778265820723"/>
          <c:h val="0.13048372504573288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202.85714285714283</c:v>
                </c:pt>
                <c:pt idx="1">
                  <c:v>117.14285714285714</c:v>
                </c:pt>
                <c:pt idx="2">
                  <c:v>114.28571428571429</c:v>
                </c:pt>
                <c:pt idx="3">
                  <c:v>180</c:v>
                </c:pt>
                <c:pt idx="4">
                  <c:v>230</c:v>
                </c:pt>
                <c:pt idx="5">
                  <c:v>214.28571428571428</c:v>
                </c:pt>
                <c:pt idx="6">
                  <c:v>208.57142857142858</c:v>
                </c:pt>
                <c:pt idx="7">
                  <c:v>387.14285714285717</c:v>
                </c:pt>
                <c:pt idx="8">
                  <c:v>68.571428571428569</c:v>
                </c:pt>
                <c:pt idx="9">
                  <c:v>304.28571428571428</c:v>
                </c:pt>
                <c:pt idx="10">
                  <c:v>311.42857142857144</c:v>
                </c:pt>
                <c:pt idx="11">
                  <c:v>131.42857142857144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250</c:v>
                </c:pt>
                <c:pt idx="1">
                  <c:v>146</c:v>
                </c:pt>
                <c:pt idx="2">
                  <c:v>163</c:v>
                </c:pt>
                <c:pt idx="3">
                  <c:v>140</c:v>
                </c:pt>
                <c:pt idx="4">
                  <c:v>129</c:v>
                </c:pt>
                <c:pt idx="5">
                  <c:v>94</c:v>
                </c:pt>
                <c:pt idx="6">
                  <c:v>143</c:v>
                </c:pt>
                <c:pt idx="7">
                  <c:v>140</c:v>
                </c:pt>
                <c:pt idx="8">
                  <c:v>289</c:v>
                </c:pt>
                <c:pt idx="9">
                  <c:v>103</c:v>
                </c:pt>
                <c:pt idx="10">
                  <c:v>106</c:v>
                </c:pt>
                <c:pt idx="11">
                  <c:v>171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471</c:v>
                </c:pt>
                <c:pt idx="3">
                  <c:v>177</c:v>
                </c:pt>
                <c:pt idx="4">
                  <c:v>123</c:v>
                </c:pt>
                <c:pt idx="5">
                  <c:v>206</c:v>
                </c:pt>
                <c:pt idx="6">
                  <c:v>174</c:v>
                </c:pt>
                <c:pt idx="7">
                  <c:v>346</c:v>
                </c:pt>
                <c:pt idx="8">
                  <c:v>160</c:v>
                </c:pt>
                <c:pt idx="9">
                  <c:v>269</c:v>
                </c:pt>
                <c:pt idx="10">
                  <c:v>276</c:v>
                </c:pt>
                <c:pt idx="11">
                  <c:v>174</c:v>
                </c:pt>
              </c:numCache>
            </c:numRef>
          </c:val>
        </c:ser>
        <c:marker val="1"/>
        <c:axId val="83593472"/>
        <c:axId val="84030592"/>
      </c:lineChart>
      <c:catAx>
        <c:axId val="835934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30592"/>
        <c:crosses val="autoZero"/>
        <c:auto val="1"/>
        <c:lblAlgn val="ctr"/>
        <c:lblOffset val="100"/>
      </c:catAx>
      <c:valAx>
        <c:axId val="840305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34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269952909759274"/>
          <c:y val="0.83122674220848125"/>
          <c:w val="0.54183143366674436"/>
          <c:h val="0.14943089802362716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F24">
            <v>9604.4407484407493</v>
          </cell>
          <cell r="G24">
            <v>8161.5467775467778</v>
          </cell>
          <cell r="H24">
            <v>9646.1538461538457</v>
          </cell>
          <cell r="I24">
            <v>8064.8482328482332</v>
          </cell>
          <cell r="J24">
            <v>10886.170478170478</v>
          </cell>
          <cell r="K24">
            <v>9368.3825363825363</v>
          </cell>
          <cell r="L24">
            <v>9876.5239085239082</v>
          </cell>
          <cell r="M24">
            <v>13077.056133056132</v>
          </cell>
          <cell r="N24">
            <v>9914.4449064449072</v>
          </cell>
          <cell r="O24">
            <v>10003.559251559251</v>
          </cell>
          <cell r="P24">
            <v>8299.9584199584206</v>
          </cell>
          <cell r="Q24">
            <v>10519.284823284823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0">
          <cell r="E60">
            <v>202.85714285714283</v>
          </cell>
          <cell r="F60">
            <v>117.14285714285714</v>
          </cell>
          <cell r="G60">
            <v>114.28571428571429</v>
          </cell>
          <cell r="H60">
            <v>180</v>
          </cell>
          <cell r="I60">
            <v>230</v>
          </cell>
          <cell r="J60">
            <v>214.28571428571428</v>
          </cell>
          <cell r="K60">
            <v>208.57142857142858</v>
          </cell>
          <cell r="L60">
            <v>387.14285714285717</v>
          </cell>
          <cell r="M60">
            <v>68.571428571428569</v>
          </cell>
          <cell r="N60">
            <v>304.28571428571428</v>
          </cell>
          <cell r="O60">
            <v>311.42857142857144</v>
          </cell>
          <cell r="P60">
            <v>131.42857142857144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F23">
            <v>36915.484268969769</v>
          </cell>
        </row>
        <row r="24">
          <cell r="F24">
            <v>10767.016245116183</v>
          </cell>
          <cell r="G24">
            <v>8098.7538556446634</v>
          </cell>
          <cell r="H24">
            <v>9204.8200699156896</v>
          </cell>
          <cell r="I24">
            <v>9327.1725272465555</v>
          </cell>
          <cell r="J24">
            <v>10038.774419082871</v>
          </cell>
          <cell r="K24">
            <v>11785.967509767634</v>
          </cell>
          <cell r="L24">
            <v>10925.585029816986</v>
          </cell>
          <cell r="M24">
            <v>14008.866954554802</v>
          </cell>
          <cell r="N24">
            <v>10298.161628624306</v>
          </cell>
          <cell r="O24">
            <v>10881.538145177874</v>
          </cell>
          <cell r="P24">
            <v>10485.116183425869</v>
          </cell>
          <cell r="Q24">
            <v>11719.407772979643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F24">
            <v>8383.7796702301148</v>
          </cell>
          <cell r="G24">
            <v>7181.5328863924624</v>
          </cell>
          <cell r="H24">
            <v>9290.9295162167055</v>
          </cell>
          <cell r="I24">
            <v>8666.2656278311297</v>
          </cell>
          <cell r="J24">
            <v>8651.9731835477432</v>
          </cell>
          <cell r="K24">
            <v>7322.7758651929698</v>
          </cell>
          <cell r="L24">
            <v>9490.183004167422</v>
          </cell>
          <cell r="M24">
            <v>9871.0346077187896</v>
          </cell>
          <cell r="N24">
            <v>8941.1849972821165</v>
          </cell>
          <cell r="O24">
            <v>9002.5584344990039</v>
          </cell>
          <cell r="P24">
            <v>8852.0674035151296</v>
          </cell>
          <cell r="Q24">
            <v>8461.1270157637246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67">
          <cell r="C67">
            <v>249.15782343644162</v>
          </cell>
          <cell r="D67">
            <v>94.721156017159629</v>
          </cell>
          <cell r="E67">
            <v>141.05215624294425</v>
          </cell>
          <cell r="F67">
            <v>160.61413411605329</v>
          </cell>
          <cell r="G67">
            <v>230.62542334612777</v>
          </cell>
          <cell r="H67">
            <v>185.3240009031384</v>
          </cell>
          <cell r="I67">
            <v>224.44795664935651</v>
          </cell>
          <cell r="J67">
            <v>314.0212237525401</v>
          </cell>
          <cell r="K67">
            <v>179.14653420636711</v>
          </cell>
          <cell r="L67">
            <v>181.20568977195754</v>
          </cell>
          <cell r="M67">
            <v>145.17046737412508</v>
          </cell>
          <cell r="N67">
            <v>132.81553398058253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280.71335589690182</v>
          </cell>
        </row>
        <row r="67">
          <cell r="C67">
            <v>115.99468320779796</v>
          </cell>
          <cell r="D67">
            <v>112.83119184758529</v>
          </cell>
          <cell r="E67">
            <v>113.88568896765619</v>
          </cell>
          <cell r="F67">
            <v>141.30261408949934</v>
          </cell>
          <cell r="G67">
            <v>178.21001329198049</v>
          </cell>
          <cell r="H67">
            <v>95.959237926451038</v>
          </cell>
          <cell r="I67">
            <v>121.26716880815241</v>
          </cell>
          <cell r="J67">
            <v>186.64599025254762</v>
          </cell>
          <cell r="K67">
            <v>184.53699601240587</v>
          </cell>
          <cell r="L67">
            <v>87.523260965883907</v>
          </cell>
          <cell r="M67">
            <v>205.62693841382367</v>
          </cell>
          <cell r="N67">
            <v>109.66770048737263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144.36010591350399</v>
          </cell>
          <cell r="D67">
            <v>101.35922330097087</v>
          </cell>
          <cell r="E67">
            <v>357.31685789938217</v>
          </cell>
          <cell r="F67">
            <v>59.382171226831424</v>
          </cell>
          <cell r="G67">
            <v>123.88349514563106</v>
          </cell>
          <cell r="H67">
            <v>80.882612533097969</v>
          </cell>
          <cell r="I67">
            <v>149.47925860547221</v>
          </cell>
          <cell r="J67">
            <v>206.81376875551632</v>
          </cell>
          <cell r="K67">
            <v>98.287731685789936</v>
          </cell>
          <cell r="L67">
            <v>325.57811120917916</v>
          </cell>
          <cell r="M67">
            <v>219.09973521624008</v>
          </cell>
          <cell r="N67">
            <v>108.52603706972639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137.04142011834321</v>
          </cell>
          <cell r="D66">
            <v>224.37869822485209</v>
          </cell>
          <cell r="E66">
            <v>0</v>
          </cell>
          <cell r="F66">
            <v>281.18343195266272</v>
          </cell>
          <cell r="G66">
            <v>0</v>
          </cell>
          <cell r="H66">
            <v>265.5621301775148</v>
          </cell>
          <cell r="I66">
            <v>0</v>
          </cell>
          <cell r="J66">
            <v>0</v>
          </cell>
          <cell r="K66">
            <v>0</v>
          </cell>
          <cell r="L66">
            <v>237.8698224852071</v>
          </cell>
          <cell r="M66">
            <v>0</v>
          </cell>
          <cell r="N66">
            <v>148.40236686390534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C65">
            <v>691.15709915421985</v>
          </cell>
        </row>
        <row r="66">
          <cell r="C66">
            <v>95.594051816648786</v>
          </cell>
          <cell r="D66">
            <v>283.13352751801324</v>
          </cell>
          <cell r="E66">
            <v>261.24175992641426</v>
          </cell>
          <cell r="F66">
            <v>0</v>
          </cell>
          <cell r="G66">
            <v>203.59343860187033</v>
          </cell>
          <cell r="H66">
            <v>0</v>
          </cell>
          <cell r="I66">
            <v>0</v>
          </cell>
          <cell r="J66">
            <v>0</v>
          </cell>
          <cell r="K66">
            <v>183.89084776943125</v>
          </cell>
          <cell r="L66">
            <v>307.9441974551587</v>
          </cell>
          <cell r="M66">
            <v>180.24221983749811</v>
          </cell>
          <cell r="N66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0</v>
          </cell>
          <cell r="D66">
            <v>0</v>
          </cell>
          <cell r="E66">
            <v>168.09002620625864</v>
          </cell>
          <cell r="F66">
            <v>0</v>
          </cell>
          <cell r="G66">
            <v>0</v>
          </cell>
          <cell r="H66">
            <v>185.97194388777552</v>
          </cell>
          <cell r="I66">
            <v>0</v>
          </cell>
          <cell r="J66">
            <v>0</v>
          </cell>
          <cell r="K66">
            <v>198.13164791120701</v>
          </cell>
          <cell r="L66">
            <v>293.97872668413748</v>
          </cell>
          <cell r="M66">
            <v>114.44427316170803</v>
          </cell>
          <cell r="N66">
            <v>251.06212424849699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9" sqref="T19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68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69" t="s">
        <v>12</v>
      </c>
      <c r="N6" s="70" t="s">
        <v>13</v>
      </c>
      <c r="O6" s="85"/>
      <c r="P6" s="78"/>
      <c r="Q6" s="78"/>
    </row>
    <row r="7" spans="1:17" s="5" customFormat="1" ht="16.95" customHeight="1">
      <c r="A7" s="15">
        <v>2017</v>
      </c>
      <c r="B7" s="19">
        <v>228</v>
      </c>
      <c r="C7" s="107">
        <f>[1]RONDA!F24</f>
        <v>9604.4407484407493</v>
      </c>
      <c r="D7" s="14">
        <f>[1]RONDA!G24</f>
        <v>8161.5467775467778</v>
      </c>
      <c r="E7" s="14">
        <f>[1]RONDA!H24</f>
        <v>9646.1538461538457</v>
      </c>
      <c r="F7" s="14">
        <f>[1]RONDA!I24</f>
        <v>8064.8482328482332</v>
      </c>
      <c r="G7" s="14">
        <f>[1]RONDA!J24</f>
        <v>10886.170478170478</v>
      </c>
      <c r="H7" s="14">
        <f>[1]RONDA!K24</f>
        <v>9368.3825363825363</v>
      </c>
      <c r="I7" s="14">
        <f>[1]RONDA!L24</f>
        <v>9876.5239085239082</v>
      </c>
      <c r="J7" s="14">
        <f>[1]RONDA!M24</f>
        <v>13077.056133056132</v>
      </c>
      <c r="K7" s="14">
        <f>[1]RONDA!N24</f>
        <v>9914.4449064449072</v>
      </c>
      <c r="L7" s="14">
        <f>[1]RONDA!O24</f>
        <v>10003.559251559251</v>
      </c>
      <c r="M7" s="14">
        <f>[1]RONDA!P24</f>
        <v>8299.9584199584206</v>
      </c>
      <c r="N7" s="47">
        <f>[1]RONDA!Q24</f>
        <v>10519.284823284823</v>
      </c>
      <c r="O7" s="45">
        <f>SUM(C7:N7)</f>
        <v>117422.37006237007</v>
      </c>
      <c r="P7" s="28">
        <f>O7/B7</f>
        <v>515.01039501039509</v>
      </c>
      <c r="Q7" s="29">
        <f>P7/1000</f>
        <v>0.51501039501039514</v>
      </c>
    </row>
    <row r="8" spans="1:17" s="5" customFormat="1" ht="16.95" customHeight="1">
      <c r="A8" s="61">
        <v>2016</v>
      </c>
      <c r="B8" s="62">
        <v>238</v>
      </c>
      <c r="C8" s="64">
        <f>[2]RONDA!F24</f>
        <v>10767.016245116183</v>
      </c>
      <c r="D8" s="60">
        <f>[2]RONDA!G24</f>
        <v>8098.7538556446634</v>
      </c>
      <c r="E8" s="60">
        <f>[2]RONDA!H24</f>
        <v>9204.8200699156896</v>
      </c>
      <c r="F8" s="60">
        <f>[2]RONDA!I24</f>
        <v>9327.1725272465555</v>
      </c>
      <c r="G8" s="60">
        <f>[2]RONDA!J24</f>
        <v>10038.774419082871</v>
      </c>
      <c r="H8" s="60">
        <f>[2]RONDA!K24</f>
        <v>11785.967509767634</v>
      </c>
      <c r="I8" s="60">
        <f>[2]RONDA!L24</f>
        <v>10925.585029816986</v>
      </c>
      <c r="J8" s="60">
        <f>[2]RONDA!M24</f>
        <v>14008.866954554802</v>
      </c>
      <c r="K8" s="60">
        <f>[2]RONDA!N24</f>
        <v>10298.161628624306</v>
      </c>
      <c r="L8" s="60">
        <f>[2]RONDA!O24</f>
        <v>10881.538145177874</v>
      </c>
      <c r="M8" s="60">
        <f>[2]RONDA!P24</f>
        <v>10485.116183425869</v>
      </c>
      <c r="N8" s="65">
        <f>[2]RONDA!Q24</f>
        <v>11719.407772979643</v>
      </c>
      <c r="O8" s="45">
        <f>SUM(C8:N8)</f>
        <v>127541.18034135307</v>
      </c>
      <c r="P8" s="28">
        <f>O8/B8</f>
        <v>535.88731235862633</v>
      </c>
      <c r="Q8" s="29">
        <f>P8/1000</f>
        <v>0.5358873123586263</v>
      </c>
    </row>
    <row r="9" spans="1:17" s="6" customFormat="1" ht="16.95" customHeight="1" thickBot="1">
      <c r="A9" s="16">
        <v>2015</v>
      </c>
      <c r="B9" s="20">
        <v>232</v>
      </c>
      <c r="C9" s="66">
        <f>[3]RONDA!F24</f>
        <v>8383.7796702301148</v>
      </c>
      <c r="D9" s="17">
        <f>[3]RONDA!G24</f>
        <v>7181.5328863924624</v>
      </c>
      <c r="E9" s="17">
        <f>[3]RONDA!H24</f>
        <v>9290.9295162167055</v>
      </c>
      <c r="F9" s="17">
        <f>[3]RONDA!I24</f>
        <v>8666.2656278311297</v>
      </c>
      <c r="G9" s="17">
        <f>[3]RONDA!J24</f>
        <v>8651.9731835477432</v>
      </c>
      <c r="H9" s="17">
        <f>[3]RONDA!K24</f>
        <v>7322.7758651929698</v>
      </c>
      <c r="I9" s="17">
        <f>[3]RONDA!L24</f>
        <v>9490.183004167422</v>
      </c>
      <c r="J9" s="17">
        <f>[3]RONDA!M24</f>
        <v>9871.0346077187896</v>
      </c>
      <c r="K9" s="17">
        <f>[3]RONDA!N24</f>
        <v>8941.1849972821165</v>
      </c>
      <c r="L9" s="17">
        <f>[3]RONDA!O24</f>
        <v>9002.5584344990039</v>
      </c>
      <c r="M9" s="17">
        <f>[3]RONDA!P24</f>
        <v>8852.0674035151296</v>
      </c>
      <c r="N9" s="67">
        <f>[3]RONDA!Q24</f>
        <v>8461.1270157637246</v>
      </c>
      <c r="O9" s="46">
        <f>SUM(C9:N9)</f>
        <v>104115.4122123573</v>
      </c>
      <c r="P9" s="26">
        <f>O9/B9</f>
        <v>448.77332850154011</v>
      </c>
      <c r="Q9" s="27">
        <f>P9/1000</f>
        <v>0.44877332850154011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U25" sqref="U25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74" t="s">
        <v>2</v>
      </c>
      <c r="D6" s="75" t="s">
        <v>3</v>
      </c>
      <c r="E6" s="75" t="s">
        <v>4</v>
      </c>
      <c r="F6" s="75" t="s">
        <v>5</v>
      </c>
      <c r="G6" s="75" t="s">
        <v>6</v>
      </c>
      <c r="H6" s="75" t="s">
        <v>7</v>
      </c>
      <c r="I6" s="75" t="s">
        <v>8</v>
      </c>
      <c r="J6" s="75" t="s">
        <v>9</v>
      </c>
      <c r="K6" s="75" t="s">
        <v>10</v>
      </c>
      <c r="L6" s="75" t="s">
        <v>11</v>
      </c>
      <c r="M6" s="75" t="s">
        <v>12</v>
      </c>
      <c r="N6" s="76" t="s">
        <v>13</v>
      </c>
      <c r="O6" s="91"/>
      <c r="P6" s="87"/>
      <c r="Q6" s="87"/>
    </row>
    <row r="7" spans="1:17" s="13" customFormat="1" ht="16.95" customHeight="1">
      <c r="A7" s="15">
        <v>2017</v>
      </c>
      <c r="B7" s="19">
        <v>228</v>
      </c>
      <c r="C7" s="63">
        <f>'[4]Por Municipio - 2017'!C67</f>
        <v>249.15782343644162</v>
      </c>
      <c r="D7" s="14">
        <f>'[4]Por Municipio - 2017'!D67</f>
        <v>94.721156017159629</v>
      </c>
      <c r="E7" s="14">
        <f>'[4]Por Municipio - 2017'!E67</f>
        <v>141.05215624294425</v>
      </c>
      <c r="F7" s="14">
        <f>'[4]Por Municipio - 2017'!F67</f>
        <v>160.61413411605329</v>
      </c>
      <c r="G7" s="14">
        <f>'[4]Por Municipio - 2017'!G67</f>
        <v>230.62542334612777</v>
      </c>
      <c r="H7" s="14">
        <f>'[4]Por Municipio - 2017'!H67</f>
        <v>185.3240009031384</v>
      </c>
      <c r="I7" s="14">
        <f>'[4]Por Municipio - 2017'!I67</f>
        <v>224.44795664935651</v>
      </c>
      <c r="J7" s="14">
        <f>'[4]Por Municipio - 2017'!J67</f>
        <v>314.0212237525401</v>
      </c>
      <c r="K7" s="14">
        <f>'[4]Por Municipio - 2017'!K67</f>
        <v>179.14653420636711</v>
      </c>
      <c r="L7" s="14">
        <f>'[4]Por Municipio - 2017'!L67</f>
        <v>181.20568977195754</v>
      </c>
      <c r="M7" s="14">
        <f>'[4]Por Municipio - 2017'!M67</f>
        <v>145.17046737412508</v>
      </c>
      <c r="N7" s="47">
        <f>'[4]Por Municipio - 2017'!N67</f>
        <v>132.81553398058253</v>
      </c>
      <c r="O7" s="45">
        <f>SUM(C7:N7)</f>
        <v>2238.3020997967938</v>
      </c>
      <c r="P7" s="30">
        <f>O7/B7</f>
        <v>9.8171144727929551</v>
      </c>
      <c r="Q7" s="31">
        <f>P7/1000</f>
        <v>9.8171144727929559E-3</v>
      </c>
    </row>
    <row r="8" spans="1:17" s="13" customFormat="1" ht="16.95" customHeight="1">
      <c r="A8" s="61">
        <v>2016</v>
      </c>
      <c r="B8" s="62">
        <v>238</v>
      </c>
      <c r="C8" s="64">
        <f>'[5]Por Municipio - 2016'!C67</f>
        <v>115.99468320779796</v>
      </c>
      <c r="D8" s="60">
        <f>'[5]Por Municipio - 2016'!D67</f>
        <v>112.83119184758529</v>
      </c>
      <c r="E8" s="60">
        <f>'[5]Por Municipio - 2016'!E67</f>
        <v>113.88568896765619</v>
      </c>
      <c r="F8" s="60">
        <f>'[5]Por Municipio - 2016'!F67</f>
        <v>141.30261408949934</v>
      </c>
      <c r="G8" s="60">
        <f>'[5]Por Municipio - 2016'!G67</f>
        <v>178.21001329198049</v>
      </c>
      <c r="H8" s="60">
        <f>'[5]Por Municipio - 2016'!H67</f>
        <v>95.959237926451038</v>
      </c>
      <c r="I8" s="60">
        <f>'[5]Por Municipio - 2016'!I67</f>
        <v>121.26716880815241</v>
      </c>
      <c r="J8" s="60">
        <f>'[5]Por Municipio - 2016'!J67</f>
        <v>186.64599025254762</v>
      </c>
      <c r="K8" s="60">
        <f>'[5]Por Municipio - 2016'!K67</f>
        <v>184.53699601240587</v>
      </c>
      <c r="L8" s="60">
        <f>'[5]Por Municipio - 2016'!L67</f>
        <v>87.523260965883907</v>
      </c>
      <c r="M8" s="60">
        <f>'[5]Por Municipio - 2016'!M67</f>
        <v>205.62693841382367</v>
      </c>
      <c r="N8" s="65">
        <f>'[5]Por Municipio - 2016'!N67</f>
        <v>109.66770048737263</v>
      </c>
      <c r="O8" s="45">
        <f>SUM(C8:N8)</f>
        <v>1653.4514842711565</v>
      </c>
      <c r="P8" s="30">
        <f>O8/B8</f>
        <v>6.947275143996456</v>
      </c>
      <c r="Q8" s="31">
        <f>P8/1000</f>
        <v>6.9472751439964555E-3</v>
      </c>
    </row>
    <row r="9" spans="1:17" s="7" customFormat="1" ht="16.95" customHeight="1" thickBot="1">
      <c r="A9" s="16">
        <v>2015</v>
      </c>
      <c r="B9" s="20">
        <v>232</v>
      </c>
      <c r="C9" s="66">
        <f>'[6]Por Municipio - 2015'!C67</f>
        <v>144.36010591350399</v>
      </c>
      <c r="D9" s="17">
        <f>'[6]Por Municipio - 2015'!D67</f>
        <v>101.35922330097087</v>
      </c>
      <c r="E9" s="17">
        <f>'[6]Por Municipio - 2015'!E67</f>
        <v>357.31685789938217</v>
      </c>
      <c r="F9" s="17">
        <f>'[6]Por Municipio - 2015'!F67</f>
        <v>59.382171226831424</v>
      </c>
      <c r="G9" s="17">
        <f>'[6]Por Municipio - 2015'!G67</f>
        <v>123.88349514563106</v>
      </c>
      <c r="H9" s="17">
        <f>'[6]Por Municipio - 2015'!H67</f>
        <v>80.882612533097969</v>
      </c>
      <c r="I9" s="17">
        <f>'[6]Por Municipio - 2015'!I67</f>
        <v>149.47925860547221</v>
      </c>
      <c r="J9" s="17">
        <f>'[6]Por Municipio - 2015'!J67</f>
        <v>206.81376875551632</v>
      </c>
      <c r="K9" s="17">
        <f>'[6]Por Municipio - 2015'!K67</f>
        <v>98.287731685789936</v>
      </c>
      <c r="L9" s="17">
        <f>'[6]Por Municipio - 2015'!L67</f>
        <v>325.57811120917916</v>
      </c>
      <c r="M9" s="17">
        <f>'[6]Por Municipio - 2015'!M67</f>
        <v>219.09973521624008</v>
      </c>
      <c r="N9" s="67">
        <f>'[6]Por Municipio - 2015'!N67</f>
        <v>108.52603706972639</v>
      </c>
      <c r="O9" s="46">
        <f>SUM(C9:N9)</f>
        <v>1974.9691085613413</v>
      </c>
      <c r="P9" s="32">
        <f>O9/B9</f>
        <v>8.5127978817299201</v>
      </c>
      <c r="Q9" s="33">
        <f>P9/1000</f>
        <v>8.5127978817299207E-3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57" t="s">
        <v>2</v>
      </c>
      <c r="D6" s="58" t="s">
        <v>3</v>
      </c>
      <c r="E6" s="58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58" t="s">
        <v>9</v>
      </c>
      <c r="K6" s="58" t="s">
        <v>10</v>
      </c>
      <c r="L6" s="58" t="s">
        <v>11</v>
      </c>
      <c r="M6" s="58" t="s">
        <v>12</v>
      </c>
      <c r="N6" s="59" t="s">
        <v>13</v>
      </c>
      <c r="O6" s="97"/>
      <c r="P6" s="93"/>
      <c r="Q6" s="93"/>
    </row>
    <row r="7" spans="1:17" s="13" customFormat="1" ht="16.95" customHeight="1">
      <c r="A7" s="15">
        <v>2017</v>
      </c>
      <c r="B7" s="71">
        <v>228</v>
      </c>
      <c r="C7" s="63">
        <f>'[7]VIDRIO POR MUNICIPIOS'!C66</f>
        <v>137.04142011834321</v>
      </c>
      <c r="D7" s="14">
        <f>'[7]VIDRIO POR MUNICIPIOS'!D66</f>
        <v>224.37869822485209</v>
      </c>
      <c r="E7" s="14">
        <f>'[7]VIDRIO POR MUNICIPIOS'!E66</f>
        <v>0</v>
      </c>
      <c r="F7" s="14">
        <f>'[7]VIDRIO POR MUNICIPIOS'!F66</f>
        <v>281.18343195266272</v>
      </c>
      <c r="G7" s="14">
        <f>'[7]VIDRIO POR MUNICIPIOS'!G66</f>
        <v>0</v>
      </c>
      <c r="H7" s="14">
        <f>'[7]VIDRIO POR MUNICIPIOS'!H66</f>
        <v>265.5621301775148</v>
      </c>
      <c r="I7" s="14">
        <f>'[7]VIDRIO POR MUNICIPIOS'!I66</f>
        <v>0</v>
      </c>
      <c r="J7" s="14">
        <f>'[7]VIDRIO POR MUNICIPIOS'!J66</f>
        <v>0</v>
      </c>
      <c r="K7" s="14">
        <f>'[7]VIDRIO POR MUNICIPIOS'!K66</f>
        <v>0</v>
      </c>
      <c r="L7" s="14">
        <f>'[7]VIDRIO POR MUNICIPIOS'!L66</f>
        <v>237.8698224852071</v>
      </c>
      <c r="M7" s="14">
        <f>'[7]VIDRIO POR MUNICIPIOS'!M66</f>
        <v>0</v>
      </c>
      <c r="N7" s="47">
        <f>'[7]VIDRIO POR MUNICIPIOS'!N66</f>
        <v>148.40236686390534</v>
      </c>
      <c r="O7" s="45">
        <f>SUM(C7:N7)</f>
        <v>1294.4378698224853</v>
      </c>
      <c r="P7" s="34">
        <f>O7/B7</f>
        <v>5.677359078168795</v>
      </c>
      <c r="Q7" s="35">
        <f>P7/1000</f>
        <v>5.6773590781687951E-3</v>
      </c>
    </row>
    <row r="8" spans="1:17" s="13" customFormat="1" ht="16.95" customHeight="1">
      <c r="A8" s="61">
        <v>2016</v>
      </c>
      <c r="B8" s="72">
        <v>238</v>
      </c>
      <c r="C8" s="64">
        <f>'[8]VIDRIO POR MUNICIPIOS'!C66</f>
        <v>95.594051816648786</v>
      </c>
      <c r="D8" s="60">
        <f>'[8]VIDRIO POR MUNICIPIOS'!D66</f>
        <v>283.13352751801324</v>
      </c>
      <c r="E8" s="60">
        <f>'[8]VIDRIO POR MUNICIPIOS'!E66</f>
        <v>261.24175992641426</v>
      </c>
      <c r="F8" s="60">
        <f>'[8]VIDRIO POR MUNICIPIOS'!F66</f>
        <v>0</v>
      </c>
      <c r="G8" s="60">
        <f>'[8]VIDRIO POR MUNICIPIOS'!G66</f>
        <v>203.59343860187033</v>
      </c>
      <c r="H8" s="60">
        <f>'[8]VIDRIO POR MUNICIPIOS'!H66</f>
        <v>0</v>
      </c>
      <c r="I8" s="60">
        <f>'[8]VIDRIO POR MUNICIPIOS'!I66</f>
        <v>0</v>
      </c>
      <c r="J8" s="60">
        <f>'[8]VIDRIO POR MUNICIPIOS'!J66</f>
        <v>0</v>
      </c>
      <c r="K8" s="60">
        <f>'[8]VIDRIO POR MUNICIPIOS'!K66</f>
        <v>183.89084776943125</v>
      </c>
      <c r="L8" s="60">
        <f>'[8]VIDRIO POR MUNICIPIOS'!L66</f>
        <v>307.9441974551587</v>
      </c>
      <c r="M8" s="60">
        <f>'[8]VIDRIO POR MUNICIPIOS'!M66</f>
        <v>180.24221983749811</v>
      </c>
      <c r="N8" s="65">
        <f>'[8]VIDRIO POR MUNICIPIOS'!N66</f>
        <v>0</v>
      </c>
      <c r="O8" s="45">
        <f>SUM(C8:N8)</f>
        <v>1515.6400429250348</v>
      </c>
      <c r="P8" s="34">
        <f>O8/B8</f>
        <v>6.3682354744749361</v>
      </c>
      <c r="Q8" s="35">
        <f>P8/1000</f>
        <v>6.3682354744749358E-3</v>
      </c>
    </row>
    <row r="9" spans="1:17" s="4" customFormat="1" ht="16.95" customHeight="1" thickBot="1">
      <c r="A9" s="16">
        <v>2015</v>
      </c>
      <c r="B9" s="73">
        <v>232</v>
      </c>
      <c r="C9" s="66">
        <f>'[9]VIDRIO POR MUNICIPIOS'!C66</f>
        <v>0</v>
      </c>
      <c r="D9" s="17">
        <f>'[9]VIDRIO POR MUNICIPIOS'!D66</f>
        <v>0</v>
      </c>
      <c r="E9" s="17">
        <f>'[9]VIDRIO POR MUNICIPIOS'!E66</f>
        <v>168.09002620625864</v>
      </c>
      <c r="F9" s="17">
        <f>'[9]VIDRIO POR MUNICIPIOS'!F66</f>
        <v>0</v>
      </c>
      <c r="G9" s="17">
        <f>'[9]VIDRIO POR MUNICIPIOS'!G66</f>
        <v>0</v>
      </c>
      <c r="H9" s="17">
        <f>'[9]VIDRIO POR MUNICIPIOS'!H66</f>
        <v>185.97194388777552</v>
      </c>
      <c r="I9" s="17">
        <f>'[9]VIDRIO POR MUNICIPIOS'!I66</f>
        <v>0</v>
      </c>
      <c r="J9" s="17">
        <f>'[9]VIDRIO POR MUNICIPIOS'!J66</f>
        <v>0</v>
      </c>
      <c r="K9" s="17">
        <f>'[9]VIDRIO POR MUNICIPIOS'!K66</f>
        <v>198.13164791120701</v>
      </c>
      <c r="L9" s="17">
        <f>'[9]VIDRIO POR MUNICIPIOS'!L66</f>
        <v>293.97872668413748</v>
      </c>
      <c r="M9" s="17">
        <f>'[9]VIDRIO POR MUNICIPIOS'!M66</f>
        <v>114.44427316170803</v>
      </c>
      <c r="N9" s="67">
        <f>'[9]VIDRIO POR MUNICIPIOS'!N66</f>
        <v>251.06212424849699</v>
      </c>
      <c r="O9" s="46">
        <f>SUM(C9:N9)</f>
        <v>1211.6787420995836</v>
      </c>
      <c r="P9" s="36">
        <f>O9/B9</f>
        <v>5.2227531987051012</v>
      </c>
      <c r="Q9" s="37">
        <f>P9/1000</f>
        <v>5.2227531987051011E-3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2" sqref="R22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1"/>
      <c r="P6" s="103"/>
      <c r="Q6" s="99"/>
    </row>
    <row r="7" spans="1:17" ht="16.95" customHeight="1">
      <c r="A7" s="21">
        <v>2017</v>
      </c>
      <c r="B7" s="52">
        <v>228</v>
      </c>
      <c r="C7" s="108">
        <f>'[10]1.2'!E$60</f>
        <v>202.85714285714283</v>
      </c>
      <c r="D7" s="110">
        <f>'[10]1.2'!F$60</f>
        <v>117.14285714285714</v>
      </c>
      <c r="E7" s="110">
        <f>'[10]1.2'!G$60</f>
        <v>114.28571428571429</v>
      </c>
      <c r="F7" s="110">
        <f>'[10]1.2'!H$60</f>
        <v>180</v>
      </c>
      <c r="G7" s="110">
        <f>'[10]1.2'!I$60</f>
        <v>230</v>
      </c>
      <c r="H7" s="110">
        <f>'[10]1.2'!J$60</f>
        <v>214.28571428571428</v>
      </c>
      <c r="I7" s="110">
        <f>'[10]1.2'!K$60</f>
        <v>208.57142857142858</v>
      </c>
      <c r="J7" s="110">
        <f>'[10]1.2'!L$60</f>
        <v>387.14285714285717</v>
      </c>
      <c r="K7" s="110">
        <f>'[10]1.2'!M$60</f>
        <v>68.571428571428569</v>
      </c>
      <c r="L7" s="110">
        <f>'[10]1.2'!N$60</f>
        <v>304.28571428571428</v>
      </c>
      <c r="M7" s="110">
        <f>'[10]1.2'!O$60</f>
        <v>311.42857142857144</v>
      </c>
      <c r="N7" s="109">
        <f>'[10]1.2'!P$60</f>
        <v>131.42857142857144</v>
      </c>
      <c r="O7" s="48">
        <f>SUM(C7:N7)</f>
        <v>2470</v>
      </c>
      <c r="P7" s="44">
        <f>O7/B7</f>
        <v>10.833333333333334</v>
      </c>
      <c r="Q7" s="39">
        <f>P7/1000</f>
        <v>1.0833333333333334E-2</v>
      </c>
    </row>
    <row r="8" spans="1:17" ht="16.95" customHeight="1">
      <c r="A8" s="50">
        <v>2016</v>
      </c>
      <c r="B8" s="53">
        <v>238</v>
      </c>
      <c r="C8" s="55">
        <v>250</v>
      </c>
      <c r="D8" s="38">
        <v>146</v>
      </c>
      <c r="E8" s="38">
        <v>163</v>
      </c>
      <c r="F8" s="38">
        <v>140</v>
      </c>
      <c r="G8" s="38">
        <v>129</v>
      </c>
      <c r="H8" s="38">
        <v>94</v>
      </c>
      <c r="I8" s="38">
        <v>143</v>
      </c>
      <c r="J8" s="38">
        <v>140</v>
      </c>
      <c r="K8" s="38">
        <v>289</v>
      </c>
      <c r="L8" s="38">
        <v>103</v>
      </c>
      <c r="M8" s="38">
        <v>106</v>
      </c>
      <c r="N8" s="56">
        <v>171</v>
      </c>
      <c r="O8" s="48">
        <f>SUM(C8:N8)</f>
        <v>1874</v>
      </c>
      <c r="P8" s="44">
        <f>O8/B8</f>
        <v>7.8739495798319323</v>
      </c>
      <c r="Q8" s="39">
        <f>P8/1000</f>
        <v>7.8739495798319323E-3</v>
      </c>
    </row>
    <row r="9" spans="1:17" s="4" customFormat="1" ht="16.95" customHeight="1" thickBot="1">
      <c r="A9" s="51">
        <v>2015</v>
      </c>
      <c r="B9" s="54">
        <v>232</v>
      </c>
      <c r="C9" s="40">
        <v>326</v>
      </c>
      <c r="D9" s="41">
        <v>295</v>
      </c>
      <c r="E9" s="41">
        <v>471</v>
      </c>
      <c r="F9" s="41">
        <v>177</v>
      </c>
      <c r="G9" s="41">
        <v>123</v>
      </c>
      <c r="H9" s="41">
        <v>206</v>
      </c>
      <c r="I9" s="41">
        <v>174</v>
      </c>
      <c r="J9" s="41">
        <v>346</v>
      </c>
      <c r="K9" s="41">
        <v>160</v>
      </c>
      <c r="L9" s="41">
        <v>269</v>
      </c>
      <c r="M9" s="41">
        <v>276</v>
      </c>
      <c r="N9" s="42">
        <v>174</v>
      </c>
      <c r="O9" s="49">
        <f>SUM(C9:N9)</f>
        <v>2997</v>
      </c>
      <c r="P9" s="43">
        <f>O9/B9</f>
        <v>12.918103448275861</v>
      </c>
      <c r="Q9" s="25">
        <f>P9/1000</f>
        <v>1.2918103448275861E-2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