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F7"/>
  <c r="G7"/>
  <c r="H7"/>
  <c r="I7"/>
  <c r="J7"/>
  <c r="K7"/>
  <c r="L7"/>
  <c r="M7"/>
  <c r="N7"/>
  <c r="C7"/>
  <c r="M7" i="3"/>
  <c r="N7"/>
  <c r="M7" i="2"/>
  <c r="N7"/>
  <c r="M7" i="1"/>
  <c r="O7" s="1"/>
  <c r="P7" s="1"/>
  <c r="Q7" s="1"/>
  <c r="N7"/>
  <c r="O7" i="3"/>
  <c r="P7" s="1"/>
  <c r="Q7" s="1"/>
  <c r="D7"/>
  <c r="E7"/>
  <c r="F7"/>
  <c r="G7"/>
  <c r="H7"/>
  <c r="I7"/>
  <c r="J7"/>
  <c r="K7"/>
  <c r="L7"/>
  <c r="C7"/>
  <c r="O7" i="2"/>
  <c r="P7" s="1"/>
  <c r="Q7" s="1"/>
  <c r="D7"/>
  <c r="E7"/>
  <c r="F7"/>
  <c r="G7"/>
  <c r="H7"/>
  <c r="I7"/>
  <c r="J7"/>
  <c r="K7"/>
  <c r="L7"/>
  <c r="C7"/>
  <c r="D7" i="1"/>
  <c r="E7"/>
  <c r="F7"/>
  <c r="G7"/>
  <c r="H7"/>
  <c r="I7"/>
  <c r="J7"/>
  <c r="K7"/>
  <c r="L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7" l="1"/>
  <c r="P7" s="1"/>
  <c r="Q7" s="1"/>
  <c r="O9" i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<sst xmlns="http://schemas.openxmlformats.org/spreadsheetml/2006/main" count="76" uniqueCount="23">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</sst>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72187.367521367516</c:v>
                </c:pt>
                <c:pt idx="1">
                  <c:v>62658.611680911679</c:v>
                </c:pt>
                <c:pt idx="2">
                  <c:v>82404.871794871797</c:v>
                </c:pt>
                <c:pt idx="3">
                  <c:v>88496.300569800573</c:v>
                </c:pt>
                <c:pt idx="4">
                  <c:v>100250.51282051283</c:v>
                </c:pt>
                <c:pt idx="5">
                  <c:v>103411.4074074074</c:v>
                </c:pt>
                <c:pt idx="6">
                  <c:v>93817.91737891738</c:v>
                </c:pt>
                <c:pt idx="7">
                  <c:v>85746.555555555562</c:v>
                </c:pt>
                <c:pt idx="8">
                  <c:v>72166.955840455834</c:v>
                </c:pt>
                <c:pt idx="9">
                  <c:v>81967.478632478626</c:v>
                </c:pt>
                <c:pt idx="10">
                  <c:v>84626.829059829062</c:v>
                </c:pt>
                <c:pt idx="11">
                  <c:v>43051.150997150995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70822.922880272687</c:v>
                </c:pt>
                <c:pt idx="1">
                  <c:v>67961.567959096719</c:v>
                </c:pt>
                <c:pt idx="2">
                  <c:v>72054.651327936372</c:v>
                </c:pt>
                <c:pt idx="3">
                  <c:v>75015.480755574492</c:v>
                </c:pt>
                <c:pt idx="4">
                  <c:v>85273.057804289158</c:v>
                </c:pt>
                <c:pt idx="5">
                  <c:v>78368.356767504622</c:v>
                </c:pt>
                <c:pt idx="6">
                  <c:v>87970.572361880419</c:v>
                </c:pt>
                <c:pt idx="7">
                  <c:v>89351.512569237326</c:v>
                </c:pt>
                <c:pt idx="8">
                  <c:v>81416.95781849169</c:v>
                </c:pt>
                <c:pt idx="9">
                  <c:v>71797.1878994461</c:v>
                </c:pt>
                <c:pt idx="10">
                  <c:v>73154.722340576627</c:v>
                </c:pt>
                <c:pt idx="11">
                  <c:v>73628.689106660982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67394.486638537273</c:v>
                </c:pt>
                <c:pt idx="1">
                  <c:v>58304.067510548521</c:v>
                </c:pt>
                <c:pt idx="2">
                  <c:v>84761.527426160334</c:v>
                </c:pt>
                <c:pt idx="3">
                  <c:v>77799.037974683539</c:v>
                </c:pt>
                <c:pt idx="4">
                  <c:v>85412.565400843887</c:v>
                </c:pt>
                <c:pt idx="5">
                  <c:v>80529.780590717302</c:v>
                </c:pt>
                <c:pt idx="6">
                  <c:v>86063.603375527426</c:v>
                </c:pt>
                <c:pt idx="7">
                  <c:v>92314.773558368499</c:v>
                </c:pt>
                <c:pt idx="8">
                  <c:v>83260.523206751051</c:v>
                </c:pt>
                <c:pt idx="9">
                  <c:v>80204.261603375533</c:v>
                </c:pt>
                <c:pt idx="10">
                  <c:v>70601.451476793256</c:v>
                </c:pt>
                <c:pt idx="11">
                  <c:v>68322.818565400841</c:v>
                </c:pt>
              </c:numCache>
            </c:numRef>
          </c:val>
        </c:ser>
        <c:marker val="1"/>
        <c:axId val="81583104"/>
        <c:axId val="81601664"/>
      </c:lineChart>
      <c:catAx>
        <c:axId val="815831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1664"/>
        <c:crossesAt val="0"/>
        <c:auto val="1"/>
        <c:lblAlgn val="ctr"/>
        <c:lblOffset val="100"/>
      </c:catAx>
      <c:valAx>
        <c:axId val="816016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58310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200235151601531"/>
          <c:y val="0.87909818828427388"/>
          <c:w val="0.60844645550527909"/>
          <c:h val="0.11075982388611159"/>
        </c:manualLayout>
      </c:layout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555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553.98316418849811</c:v>
                </c:pt>
                <c:pt idx="1">
                  <c:v>1980.8118952088741</c:v>
                </c:pt>
                <c:pt idx="2">
                  <c:v>1223.9162929745889</c:v>
                </c:pt>
                <c:pt idx="3">
                  <c:v>834.19557863268039</c:v>
                </c:pt>
                <c:pt idx="4">
                  <c:v>1162.7204783258594</c:v>
                </c:pt>
                <c:pt idx="5">
                  <c:v>2318.9992919518527</c:v>
                </c:pt>
                <c:pt idx="6">
                  <c:v>1182.0454724254582</c:v>
                </c:pt>
                <c:pt idx="7">
                  <c:v>582.97065533789635</c:v>
                </c:pt>
                <c:pt idx="8">
                  <c:v>1655.5078278656281</c:v>
                </c:pt>
                <c:pt idx="9">
                  <c:v>908.27472268114229</c:v>
                </c:pt>
                <c:pt idx="10">
                  <c:v>718.24561403508767</c:v>
                </c:pt>
                <c:pt idx="11">
                  <c:v>843.85807568247969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269.62112514351321</c:v>
                </c:pt>
                <c:pt idx="1">
                  <c:v>586.54420206659017</c:v>
                </c:pt>
                <c:pt idx="2">
                  <c:v>1196.7393800229622</c:v>
                </c:pt>
                <c:pt idx="3">
                  <c:v>742.64064293915033</c:v>
                </c:pt>
                <c:pt idx="4">
                  <c:v>1442.7095292766935</c:v>
                </c:pt>
                <c:pt idx="5">
                  <c:v>771.02181400688869</c:v>
                </c:pt>
                <c:pt idx="6">
                  <c:v>1168.3582089552237</c:v>
                </c:pt>
                <c:pt idx="7">
                  <c:v>1026.4523536165327</c:v>
                </c:pt>
                <c:pt idx="8">
                  <c:v>1286.6130884041331</c:v>
                </c:pt>
                <c:pt idx="9">
                  <c:v>766.2916188289322</c:v>
                </c:pt>
                <c:pt idx="10">
                  <c:v>1059.5637198622273</c:v>
                </c:pt>
                <c:pt idx="11">
                  <c:v>491.94029850746267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236.76888387824127</c:v>
                </c:pt>
                <c:pt idx="1">
                  <c:v>1034.0518602029313</c:v>
                </c:pt>
                <c:pt idx="2">
                  <c:v>623.33032694475764</c:v>
                </c:pt>
                <c:pt idx="3">
                  <c:v>831.10710259301015</c:v>
                </c:pt>
                <c:pt idx="4">
                  <c:v>724.80270574971814</c:v>
                </c:pt>
                <c:pt idx="5">
                  <c:v>777.95490417136421</c:v>
                </c:pt>
                <c:pt idx="6">
                  <c:v>246.43291995490418</c:v>
                </c:pt>
                <c:pt idx="7">
                  <c:v>251.26493799323561</c:v>
                </c:pt>
                <c:pt idx="8">
                  <c:v>463.87373167981957</c:v>
                </c:pt>
                <c:pt idx="9">
                  <c:v>676.48252536640359</c:v>
                </c:pt>
                <c:pt idx="10">
                  <c:v>671.65050732807219</c:v>
                </c:pt>
                <c:pt idx="11">
                  <c:v>251.26493799323561</c:v>
                </c:pt>
              </c:numCache>
            </c:numRef>
          </c:val>
        </c:ser>
        <c:marker val="1"/>
        <c:axId val="81632256"/>
        <c:axId val="81908864"/>
      </c:lineChart>
      <c:catAx>
        <c:axId val="8163225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908864"/>
        <c:crossesAt val="0"/>
        <c:auto val="1"/>
        <c:lblAlgn val="ctr"/>
        <c:lblOffset val="100"/>
      </c:catAx>
      <c:valAx>
        <c:axId val="819088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3225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9947172699302995"/>
          <c:y val="0.849471649557905"/>
          <c:w val="0.63502935420743656"/>
          <c:h val="0.12522104747752522"/>
        </c:manualLayout>
      </c:layout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341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2082.8284714119022</c:v>
                </c:pt>
                <c:pt idx="1">
                  <c:v>2102.7211067358489</c:v>
                </c:pt>
                <c:pt idx="2">
                  <c:v>0</c:v>
                </c:pt>
                <c:pt idx="3">
                  <c:v>2959.2638417642138</c:v>
                </c:pt>
                <c:pt idx="4">
                  <c:v>1102.8818443804034</c:v>
                </c:pt>
                <c:pt idx="5">
                  <c:v>1676.772462077013</c:v>
                </c:pt>
                <c:pt idx="6">
                  <c:v>1908.2420749279538</c:v>
                </c:pt>
                <c:pt idx="7">
                  <c:v>1831.2968299711815</c:v>
                </c:pt>
                <c:pt idx="8">
                  <c:v>2877.2505657763322</c:v>
                </c:pt>
                <c:pt idx="9">
                  <c:v>2159.2625437572929</c:v>
                </c:pt>
                <c:pt idx="10">
                  <c:v>0</c:v>
                </c:pt>
                <c:pt idx="11">
                  <c:v>2669.7976857814438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1046.4459651069601</c:v>
                </c:pt>
                <c:pt idx="1">
                  <c:v>1000.7274520683065</c:v>
                </c:pt>
                <c:pt idx="2">
                  <c:v>2914.5435418403849</c:v>
                </c:pt>
                <c:pt idx="3">
                  <c:v>2204.648295419518</c:v>
                </c:pt>
                <c:pt idx="4">
                  <c:v>2033.9839265212402</c:v>
                </c:pt>
                <c:pt idx="5">
                  <c:v>985.48794772208862</c:v>
                </c:pt>
                <c:pt idx="6">
                  <c:v>1835.3157290470724</c:v>
                </c:pt>
                <c:pt idx="7">
                  <c:v>1028.666543369706</c:v>
                </c:pt>
                <c:pt idx="8">
                  <c:v>2021.7742432649036</c:v>
                </c:pt>
                <c:pt idx="9">
                  <c:v>1970.9758954441772</c:v>
                </c:pt>
                <c:pt idx="10">
                  <c:v>132.44546498277842</c:v>
                </c:pt>
                <c:pt idx="11">
                  <c:v>1882.0787867579065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2034.7413268411442</c:v>
                </c:pt>
                <c:pt idx="1">
                  <c:v>3182.4676613091924</c:v>
                </c:pt>
                <c:pt idx="2">
                  <c:v>1116.49908703591</c:v>
                </c:pt>
                <c:pt idx="3">
                  <c:v>2913.239262464996</c:v>
                </c:pt>
                <c:pt idx="4">
                  <c:v>1985.1771150334753</c:v>
                </c:pt>
                <c:pt idx="5">
                  <c:v>0</c:v>
                </c:pt>
                <c:pt idx="6">
                  <c:v>2039.1116121758737</c:v>
                </c:pt>
                <c:pt idx="7">
                  <c:v>2436.4752477285688</c:v>
                </c:pt>
                <c:pt idx="8">
                  <c:v>2902.3311949639788</c:v>
                </c:pt>
                <c:pt idx="9">
                  <c:v>2128.6524650030433</c:v>
                </c:pt>
                <c:pt idx="10">
                  <c:v>1976.4380148503335</c:v>
                </c:pt>
                <c:pt idx="11">
                  <c:v>915.63359707851487</c:v>
                </c:pt>
              </c:numCache>
            </c:numRef>
          </c:val>
        </c:ser>
        <c:marker val="1"/>
        <c:axId val="83548800"/>
        <c:axId val="83592704"/>
      </c:lineChart>
      <c:catAx>
        <c:axId val="835488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92704"/>
        <c:crossesAt val="0"/>
        <c:auto val="1"/>
        <c:lblAlgn val="ctr"/>
        <c:lblOffset val="100"/>
      </c:catAx>
      <c:valAx>
        <c:axId val="835927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4880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752861190364449"/>
          <c:y val="0.84979240760585406"/>
          <c:w val="0.60296436455376867"/>
          <c:h val="0.130483726516434"/>
        </c:manualLayout>
      </c:layout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504.56140350877189</c:v>
                </c:pt>
                <c:pt idx="1">
                  <c:v>385.96491228070175</c:v>
                </c:pt>
                <c:pt idx="2">
                  <c:v>482.80701754385962</c:v>
                </c:pt>
                <c:pt idx="3">
                  <c:v>548.07017543859649</c:v>
                </c:pt>
                <c:pt idx="4">
                  <c:v>2485.1731601731603</c:v>
                </c:pt>
                <c:pt idx="5">
                  <c:v>2803.6688311688313</c:v>
                </c:pt>
                <c:pt idx="6">
                  <c:v>2874.8484848484845</c:v>
                </c:pt>
                <c:pt idx="7">
                  <c:v>2792.0346320346321</c:v>
                </c:pt>
                <c:pt idx="8">
                  <c:v>2700.0000000000005</c:v>
                </c:pt>
                <c:pt idx="9">
                  <c:v>2881.1721611721614</c:v>
                </c:pt>
                <c:pt idx="10">
                  <c:v>2337.9807692307691</c:v>
                </c:pt>
                <c:pt idx="11">
                  <c:v>1872.164502164502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463</c:v>
                </c:pt>
                <c:pt idx="1">
                  <c:v>505</c:v>
                </c:pt>
                <c:pt idx="2">
                  <c:v>452</c:v>
                </c:pt>
                <c:pt idx="3">
                  <c:v>421</c:v>
                </c:pt>
                <c:pt idx="4">
                  <c:v>498</c:v>
                </c:pt>
                <c:pt idx="5">
                  <c:v>396</c:v>
                </c:pt>
                <c:pt idx="6">
                  <c:v>418</c:v>
                </c:pt>
                <c:pt idx="7">
                  <c:v>407</c:v>
                </c:pt>
                <c:pt idx="8">
                  <c:v>627</c:v>
                </c:pt>
                <c:pt idx="9">
                  <c:v>545</c:v>
                </c:pt>
                <c:pt idx="10">
                  <c:v>455</c:v>
                </c:pt>
                <c:pt idx="11">
                  <c:v>653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559</c:v>
                </c:pt>
                <c:pt idx="1">
                  <c:v>426</c:v>
                </c:pt>
                <c:pt idx="2">
                  <c:v>425</c:v>
                </c:pt>
                <c:pt idx="3">
                  <c:v>567</c:v>
                </c:pt>
                <c:pt idx="4">
                  <c:v>498</c:v>
                </c:pt>
                <c:pt idx="5">
                  <c:v>516</c:v>
                </c:pt>
                <c:pt idx="6">
                  <c:v>666</c:v>
                </c:pt>
                <c:pt idx="7">
                  <c:v>604</c:v>
                </c:pt>
                <c:pt idx="8">
                  <c:v>662</c:v>
                </c:pt>
                <c:pt idx="9">
                  <c:v>583</c:v>
                </c:pt>
                <c:pt idx="10">
                  <c:v>541</c:v>
                </c:pt>
                <c:pt idx="11">
                  <c:v>513</c:v>
                </c:pt>
              </c:numCache>
            </c:numRef>
          </c:val>
        </c:ser>
        <c:marker val="1"/>
        <c:axId val="91560192"/>
        <c:axId val="92572672"/>
      </c:lineChart>
      <c:catAx>
        <c:axId val="915601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572672"/>
        <c:crosses val="autoZero"/>
        <c:auto val="1"/>
        <c:lblAlgn val="ctr"/>
        <c:lblOffset val="100"/>
      </c:catAx>
      <c:valAx>
        <c:axId val="925726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56019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3051092190711933"/>
          <c:y val="0.83376804461942267"/>
          <c:w val="0.66606443842216212"/>
          <c:h val="0.14943088011176028"/>
        </c:manualLayout>
      </c:layout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/>
      <sheetData sheetId="3"/>
      <sheetData sheetId="4">
        <row r="13">
          <cell r="F13">
            <v>72187.367521367516</v>
          </cell>
          <cell r="G13">
            <v>62658.611680911679</v>
          </cell>
          <cell r="H13">
            <v>82404.871794871797</v>
          </cell>
          <cell r="I13">
            <v>88496.300569800573</v>
          </cell>
          <cell r="J13">
            <v>100250.51282051283</v>
          </cell>
          <cell r="K13">
            <v>103411.4074074074</v>
          </cell>
          <cell r="L13">
            <v>93817.91737891738</v>
          </cell>
          <cell r="M13">
            <v>85746.555555555562</v>
          </cell>
          <cell r="N13">
            <v>72166.955840455834</v>
          </cell>
          <cell r="O13">
            <v>81967.478632478626</v>
          </cell>
          <cell r="P13">
            <v>84626.829059829062</v>
          </cell>
          <cell r="Q13">
            <v>43051.150997150995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54">
          <cell r="E54">
            <v>504.56140350877189</v>
          </cell>
          <cell r="F54">
            <v>385.96491228070175</v>
          </cell>
          <cell r="G54">
            <v>482.80701754385962</v>
          </cell>
          <cell r="H54">
            <v>548.07017543859649</v>
          </cell>
          <cell r="I54">
            <v>2485.1731601731603</v>
          </cell>
          <cell r="J54">
            <v>2803.6688311688313</v>
          </cell>
          <cell r="K54">
            <v>2874.8484848484845</v>
          </cell>
          <cell r="L54">
            <v>2792.0346320346321</v>
          </cell>
          <cell r="M54">
            <v>2700.0000000000005</v>
          </cell>
          <cell r="N54">
            <v>2881.1721611721614</v>
          </cell>
          <cell r="O54">
            <v>2337.9807692307691</v>
          </cell>
          <cell r="P54">
            <v>1872.164502164502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5">
          <cell r="F15">
            <v>70822.922880272687</v>
          </cell>
          <cell r="G15">
            <v>67961.567959096719</v>
          </cell>
          <cell r="H15">
            <v>72054.651327936372</v>
          </cell>
          <cell r="I15">
            <v>75015.480755574492</v>
          </cell>
          <cell r="J15">
            <v>85273.057804289158</v>
          </cell>
          <cell r="K15">
            <v>78368.356767504622</v>
          </cell>
          <cell r="L15">
            <v>87970.572361880419</v>
          </cell>
          <cell r="M15">
            <v>89351.512569237326</v>
          </cell>
          <cell r="N15">
            <v>81416.95781849169</v>
          </cell>
          <cell r="O15">
            <v>71797.1878994461</v>
          </cell>
          <cell r="P15">
            <v>73154.722340576627</v>
          </cell>
          <cell r="Q15">
            <v>73628.689106660982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5">
          <cell r="F15">
            <v>67394.486638537273</v>
          </cell>
          <cell r="G15">
            <v>58304.067510548521</v>
          </cell>
          <cell r="H15">
            <v>84761.527426160334</v>
          </cell>
          <cell r="I15">
            <v>77799.037974683539</v>
          </cell>
          <cell r="J15">
            <v>85412.565400843887</v>
          </cell>
          <cell r="K15">
            <v>80529.780590717302</v>
          </cell>
          <cell r="L15">
            <v>86063.603375527426</v>
          </cell>
          <cell r="M15">
            <v>92314.773558368499</v>
          </cell>
          <cell r="N15">
            <v>83260.523206751051</v>
          </cell>
          <cell r="O15">
            <v>80204.261603375533</v>
          </cell>
          <cell r="P15">
            <v>70601.451476793256</v>
          </cell>
          <cell r="Q15">
            <v>68322.818565400841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61">
          <cell r="C61">
            <v>553.98316418849811</v>
          </cell>
          <cell r="D61">
            <v>1980.8118952088741</v>
          </cell>
          <cell r="E61">
            <v>1223.9162929745889</v>
          </cell>
          <cell r="F61">
            <v>834.19557863268039</v>
          </cell>
          <cell r="G61">
            <v>1162.7204783258594</v>
          </cell>
          <cell r="H61">
            <v>2318.9992919518527</v>
          </cell>
          <cell r="I61">
            <v>1182.0454724254582</v>
          </cell>
          <cell r="J61">
            <v>582.97065533789635</v>
          </cell>
          <cell r="K61">
            <v>1655.5078278656281</v>
          </cell>
          <cell r="L61">
            <v>908.27472268114229</v>
          </cell>
          <cell r="M61">
            <v>718.24561403508767</v>
          </cell>
          <cell r="N61">
            <v>843.85807568247969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269.62112514351321</v>
          </cell>
          <cell r="D61">
            <v>586.54420206659017</v>
          </cell>
          <cell r="E61">
            <v>1196.7393800229622</v>
          </cell>
          <cell r="F61">
            <v>742.64064293915033</v>
          </cell>
          <cell r="G61">
            <v>1442.7095292766935</v>
          </cell>
          <cell r="H61">
            <v>771.02181400688869</v>
          </cell>
          <cell r="I61">
            <v>1168.3582089552237</v>
          </cell>
          <cell r="J61">
            <v>1026.4523536165327</v>
          </cell>
          <cell r="K61">
            <v>1286.6130884041331</v>
          </cell>
          <cell r="L61">
            <v>766.2916188289322</v>
          </cell>
          <cell r="M61">
            <v>1059.5637198622273</v>
          </cell>
          <cell r="N61">
            <v>491.94029850746267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C61">
            <v>236.76888387824127</v>
          </cell>
          <cell r="D61">
            <v>1034.0518602029313</v>
          </cell>
          <cell r="E61">
            <v>623.33032694475764</v>
          </cell>
          <cell r="F61">
            <v>831.10710259301015</v>
          </cell>
          <cell r="G61">
            <v>724.80270574971814</v>
          </cell>
          <cell r="H61">
            <v>777.95490417136421</v>
          </cell>
          <cell r="I61">
            <v>246.43291995490418</v>
          </cell>
          <cell r="J61">
            <v>251.26493799323561</v>
          </cell>
          <cell r="K61">
            <v>463.87373167981957</v>
          </cell>
          <cell r="L61">
            <v>676.48252536640359</v>
          </cell>
          <cell r="M61">
            <v>671.65050732807219</v>
          </cell>
          <cell r="N61">
            <v>251.26493799323561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0">
          <cell r="C60">
            <v>2082.8284714119022</v>
          </cell>
          <cell r="D60">
            <v>2102.7211067358489</v>
          </cell>
          <cell r="E60">
            <v>0</v>
          </cell>
          <cell r="F60">
            <v>2959.2638417642138</v>
          </cell>
          <cell r="G60">
            <v>1102.8818443804034</v>
          </cell>
          <cell r="H60">
            <v>1676.772462077013</v>
          </cell>
          <cell r="I60">
            <v>1908.2420749279538</v>
          </cell>
          <cell r="J60">
            <v>1831.2968299711815</v>
          </cell>
          <cell r="K60">
            <v>2877.2505657763322</v>
          </cell>
          <cell r="L60">
            <v>2159.2625437572929</v>
          </cell>
          <cell r="M60">
            <v>0</v>
          </cell>
          <cell r="N60">
            <v>2669.7976857814438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0">
          <cell r="C60">
            <v>1046.4459651069601</v>
          </cell>
          <cell r="D60">
            <v>1000.7274520683065</v>
          </cell>
          <cell r="E60">
            <v>2914.5435418403849</v>
          </cell>
          <cell r="F60">
            <v>2204.648295419518</v>
          </cell>
          <cell r="G60">
            <v>2033.9839265212402</v>
          </cell>
          <cell r="H60">
            <v>985.48794772208862</v>
          </cell>
          <cell r="I60">
            <v>1835.3157290470724</v>
          </cell>
          <cell r="J60">
            <v>1028.666543369706</v>
          </cell>
          <cell r="K60">
            <v>2021.7742432649036</v>
          </cell>
          <cell r="L60">
            <v>1970.9758954441772</v>
          </cell>
          <cell r="M60">
            <v>132.44546498277842</v>
          </cell>
          <cell r="N60">
            <v>1882.0787867579065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0">
          <cell r="C60">
            <v>2034.7413268411442</v>
          </cell>
          <cell r="D60">
            <v>3182.4676613091924</v>
          </cell>
          <cell r="E60">
            <v>1116.49908703591</v>
          </cell>
          <cell r="F60">
            <v>2913.239262464996</v>
          </cell>
          <cell r="G60">
            <v>1985.1771150334753</v>
          </cell>
          <cell r="H60">
            <v>0</v>
          </cell>
          <cell r="I60">
            <v>2039.1116121758737</v>
          </cell>
          <cell r="J60">
            <v>2436.4752477285688</v>
          </cell>
          <cell r="K60">
            <v>2902.3311949639788</v>
          </cell>
          <cell r="L60">
            <v>2128.6524650030433</v>
          </cell>
          <cell r="M60">
            <v>1976.4380148503335</v>
          </cell>
          <cell r="N60">
            <v>915.63359707851487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I7" sqref="I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5"/>
      <c r="P6" s="78"/>
      <c r="Q6" s="78"/>
    </row>
    <row r="7" spans="1:17" s="5" customFormat="1" ht="16.8" customHeight="1">
      <c r="A7" s="17">
        <v>2017</v>
      </c>
      <c r="B7" s="26">
        <v>2047</v>
      </c>
      <c r="C7" s="25">
        <f>[1]GUADALHORCE!F13</f>
        <v>72187.367521367516</v>
      </c>
      <c r="D7" s="16">
        <f>[1]GUADALHORCE!G13</f>
        <v>62658.611680911679</v>
      </c>
      <c r="E7" s="16">
        <f>[1]GUADALHORCE!H13</f>
        <v>82404.871794871797</v>
      </c>
      <c r="F7" s="16">
        <f>[1]GUADALHORCE!I13</f>
        <v>88496.300569800573</v>
      </c>
      <c r="G7" s="16">
        <f>[1]GUADALHORCE!J13</f>
        <v>100250.51282051283</v>
      </c>
      <c r="H7" s="16">
        <f>[1]GUADALHORCE!K13</f>
        <v>103411.4074074074</v>
      </c>
      <c r="I7" s="16">
        <f>[1]GUADALHORCE!L13</f>
        <v>93817.91737891738</v>
      </c>
      <c r="J7" s="16">
        <f>[1]GUADALHORCE!M13</f>
        <v>85746.555555555562</v>
      </c>
      <c r="K7" s="16">
        <f>[1]GUADALHORCE!N13</f>
        <v>72166.955840455834</v>
      </c>
      <c r="L7" s="16">
        <f>[1]GUADALHORCE!O13</f>
        <v>81967.478632478626</v>
      </c>
      <c r="M7" s="16">
        <f>[1]GUADALHORCE!P13</f>
        <v>84626.829059829062</v>
      </c>
      <c r="N7" s="16">
        <f>[1]GUADALHORCE!Q13</f>
        <v>43051.150997150995</v>
      </c>
      <c r="O7" s="45">
        <f>SUM(C7:N7)</f>
        <v>970785.9592592594</v>
      </c>
      <c r="P7" s="46">
        <f>O7/B7</f>
        <v>474.24814814814823</v>
      </c>
      <c r="Q7" s="47">
        <f>P7/1000</f>
        <v>0.47424814814814825</v>
      </c>
    </row>
    <row r="8" spans="1:17" s="5" customFormat="1" ht="16.8" customHeight="1">
      <c r="A8" s="72">
        <v>2016</v>
      </c>
      <c r="B8" s="73">
        <v>2060</v>
      </c>
      <c r="C8" s="15">
        <f>[2]GUADALHORCE!F15</f>
        <v>70822.922880272687</v>
      </c>
      <c r="D8" s="74">
        <f>[2]GUADALHORCE!G15</f>
        <v>67961.567959096719</v>
      </c>
      <c r="E8" s="74">
        <f>[2]GUADALHORCE!H15</f>
        <v>72054.651327936372</v>
      </c>
      <c r="F8" s="74">
        <f>[2]GUADALHORCE!I15</f>
        <v>75015.480755574492</v>
      </c>
      <c r="G8" s="74">
        <f>[2]GUADALHORCE!J15</f>
        <v>85273.057804289158</v>
      </c>
      <c r="H8" s="74">
        <f>[2]GUADALHORCE!K15</f>
        <v>78368.356767504622</v>
      </c>
      <c r="I8" s="74">
        <f>[2]GUADALHORCE!L15</f>
        <v>87970.572361880419</v>
      </c>
      <c r="J8" s="74">
        <f>[2]GUADALHORCE!M15</f>
        <v>89351.512569237326</v>
      </c>
      <c r="K8" s="74">
        <f>[2]GUADALHORCE!N15</f>
        <v>81416.95781849169</v>
      </c>
      <c r="L8" s="74">
        <f>[2]GUADALHORCE!O15</f>
        <v>71797.1878994461</v>
      </c>
      <c r="M8" s="74">
        <f>[2]GUADALHORCE!P15</f>
        <v>73154.722340576627</v>
      </c>
      <c r="N8" s="15">
        <f>[2]GUADALHORCE!Q15</f>
        <v>73628.689106660982</v>
      </c>
      <c r="O8" s="45">
        <f>SUM(C8:N8)</f>
        <v>926815.67959096725</v>
      </c>
      <c r="P8" s="46">
        <f>O8/B8</f>
        <v>449.91052407328505</v>
      </c>
      <c r="Q8" s="47">
        <f>P8/1000</f>
        <v>0.44991052407328502</v>
      </c>
    </row>
    <row r="9" spans="1:17" s="6" customFormat="1" ht="16.8" customHeight="1" thickBot="1">
      <c r="A9" s="18">
        <v>2015</v>
      </c>
      <c r="B9" s="27">
        <v>2143</v>
      </c>
      <c r="C9" s="30">
        <f>[3]GUADALHORCE!F15</f>
        <v>67394.486638537273</v>
      </c>
      <c r="D9" s="19">
        <f>[3]GUADALHORCE!G15</f>
        <v>58304.067510548521</v>
      </c>
      <c r="E9" s="19">
        <f>[3]GUADALHORCE!H15</f>
        <v>84761.527426160334</v>
      </c>
      <c r="F9" s="19">
        <f>[3]GUADALHORCE!I15</f>
        <v>77799.037974683539</v>
      </c>
      <c r="G9" s="19">
        <f>[3]GUADALHORCE!J15</f>
        <v>85412.565400843887</v>
      </c>
      <c r="H9" s="19">
        <f>[3]GUADALHORCE!K15</f>
        <v>80529.780590717302</v>
      </c>
      <c r="I9" s="19">
        <f>[3]GUADALHORCE!L15</f>
        <v>86063.603375527426</v>
      </c>
      <c r="J9" s="19">
        <f>[3]GUADALHORCE!M15</f>
        <v>92314.773558368499</v>
      </c>
      <c r="K9" s="19">
        <f>[3]GUADALHORCE!N15</f>
        <v>83260.523206751051</v>
      </c>
      <c r="L9" s="19">
        <f>[3]GUADALHORCE!O15</f>
        <v>80204.261603375533</v>
      </c>
      <c r="M9" s="19">
        <f>[3]GUADALHORCE!P15</f>
        <v>70601.451476793256</v>
      </c>
      <c r="N9" s="30">
        <f>[3]GUADALHORCE!Q15</f>
        <v>68322.818565400841</v>
      </c>
      <c r="O9" s="42">
        <f>SUM(C9:N9)</f>
        <v>934968.89732770761</v>
      </c>
      <c r="P9" s="43">
        <f>O9/B9</f>
        <v>436.2897327707455</v>
      </c>
      <c r="Q9" s="44">
        <f>P9/1000</f>
        <v>0.43628973277074551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I7" sqref="I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91"/>
      <c r="P6" s="87"/>
      <c r="Q6" s="87"/>
    </row>
    <row r="7" spans="1:17" s="13" customFormat="1" ht="16.8" customHeight="1">
      <c r="A7" s="17">
        <v>2017</v>
      </c>
      <c r="B7" s="26">
        <v>2047</v>
      </c>
      <c r="C7" s="25">
        <f>'[4]Por Municipio - 2017'!C61</f>
        <v>553.98316418849811</v>
      </c>
      <c r="D7" s="16">
        <f>'[4]Por Municipio - 2017'!D61</f>
        <v>1980.8118952088741</v>
      </c>
      <c r="E7" s="16">
        <f>'[4]Por Municipio - 2017'!E61</f>
        <v>1223.9162929745889</v>
      </c>
      <c r="F7" s="16">
        <f>'[4]Por Municipio - 2017'!F61</f>
        <v>834.19557863268039</v>
      </c>
      <c r="G7" s="16">
        <f>'[4]Por Municipio - 2017'!G61</f>
        <v>1162.7204783258594</v>
      </c>
      <c r="H7" s="16">
        <f>'[4]Por Municipio - 2017'!H61</f>
        <v>2318.9992919518527</v>
      </c>
      <c r="I7" s="16">
        <f>'[4]Por Municipio - 2017'!I61</f>
        <v>1182.0454724254582</v>
      </c>
      <c r="J7" s="16">
        <f>'[4]Por Municipio - 2017'!J61</f>
        <v>582.97065533789635</v>
      </c>
      <c r="K7" s="16">
        <f>'[4]Por Municipio - 2017'!K61</f>
        <v>1655.5078278656281</v>
      </c>
      <c r="L7" s="16">
        <f>'[4]Por Municipio - 2017'!L61</f>
        <v>908.27472268114229</v>
      </c>
      <c r="M7" s="16">
        <f>'[4]Por Municipio - 2017'!M61</f>
        <v>718.24561403508767</v>
      </c>
      <c r="N7" s="16">
        <f>'[4]Por Municipio - 2017'!N61</f>
        <v>843.85807568247969</v>
      </c>
      <c r="O7" s="45">
        <f>SUM(C7:N7)</f>
        <v>13965.529069310045</v>
      </c>
      <c r="P7" s="48">
        <f>O7/B7</f>
        <v>6.8224372590669491</v>
      </c>
      <c r="Q7" s="49">
        <f>P7/1000</f>
        <v>6.8224372590669491E-3</v>
      </c>
    </row>
    <row r="8" spans="1:17" s="13" customFormat="1" ht="16.8" customHeight="1">
      <c r="A8" s="72">
        <v>2016</v>
      </c>
      <c r="B8" s="73">
        <v>2060</v>
      </c>
      <c r="C8" s="15">
        <f>'[5]Por Municipio - 2016'!C61</f>
        <v>269.62112514351321</v>
      </c>
      <c r="D8" s="74">
        <f>'[5]Por Municipio - 2016'!D61</f>
        <v>586.54420206659017</v>
      </c>
      <c r="E8" s="74">
        <f>'[5]Por Municipio - 2016'!E61</f>
        <v>1196.7393800229622</v>
      </c>
      <c r="F8" s="74">
        <f>'[5]Por Municipio - 2016'!F61</f>
        <v>742.64064293915033</v>
      </c>
      <c r="G8" s="74">
        <f>'[5]Por Municipio - 2016'!G61</f>
        <v>1442.7095292766935</v>
      </c>
      <c r="H8" s="74">
        <f>'[5]Por Municipio - 2016'!H61</f>
        <v>771.02181400688869</v>
      </c>
      <c r="I8" s="74">
        <f>'[5]Por Municipio - 2016'!I61</f>
        <v>1168.3582089552237</v>
      </c>
      <c r="J8" s="74">
        <f>'[5]Por Municipio - 2016'!J61</f>
        <v>1026.4523536165327</v>
      </c>
      <c r="K8" s="74">
        <f>'[5]Por Municipio - 2016'!K61</f>
        <v>1286.6130884041331</v>
      </c>
      <c r="L8" s="74">
        <f>'[5]Por Municipio - 2016'!L61</f>
        <v>766.2916188289322</v>
      </c>
      <c r="M8" s="74">
        <f>'[5]Por Municipio - 2016'!M61</f>
        <v>1059.5637198622273</v>
      </c>
      <c r="N8" s="15">
        <f>'[5]Por Municipio - 2016'!N61</f>
        <v>491.94029850746267</v>
      </c>
      <c r="O8" s="45">
        <f>SUM(C8:N8)</f>
        <v>10808.495981630311</v>
      </c>
      <c r="P8" s="48">
        <f>O8/B8</f>
        <v>5.2468427095292771</v>
      </c>
      <c r="Q8" s="49">
        <f>P8/1000</f>
        <v>5.2468427095292772E-3</v>
      </c>
    </row>
    <row r="9" spans="1:17" s="7" customFormat="1" ht="16.8" customHeight="1" thickBot="1">
      <c r="A9" s="18">
        <v>2015</v>
      </c>
      <c r="B9" s="27">
        <v>2143</v>
      </c>
      <c r="C9" s="30">
        <f>'[6]Por Municipio - 2015'!C61</f>
        <v>236.76888387824127</v>
      </c>
      <c r="D9" s="19">
        <f>'[6]Por Municipio - 2015'!D61</f>
        <v>1034.0518602029313</v>
      </c>
      <c r="E9" s="19">
        <f>'[6]Por Municipio - 2015'!E61</f>
        <v>623.33032694475764</v>
      </c>
      <c r="F9" s="19">
        <f>'[6]Por Municipio - 2015'!F61</f>
        <v>831.10710259301015</v>
      </c>
      <c r="G9" s="19">
        <f>'[6]Por Municipio - 2015'!G61</f>
        <v>724.80270574971814</v>
      </c>
      <c r="H9" s="19">
        <f>'[6]Por Municipio - 2015'!H61</f>
        <v>777.95490417136421</v>
      </c>
      <c r="I9" s="19">
        <f>'[6]Por Municipio - 2015'!I61</f>
        <v>246.43291995490418</v>
      </c>
      <c r="J9" s="19">
        <f>'[6]Por Municipio - 2015'!J61</f>
        <v>251.26493799323561</v>
      </c>
      <c r="K9" s="19">
        <f>'[6]Por Municipio - 2015'!K61</f>
        <v>463.87373167981957</v>
      </c>
      <c r="L9" s="19">
        <f>'[6]Por Municipio - 2015'!L61</f>
        <v>676.48252536640359</v>
      </c>
      <c r="M9" s="19">
        <f>'[6]Por Municipio - 2015'!M61</f>
        <v>671.65050732807219</v>
      </c>
      <c r="N9" s="30">
        <f>'[6]Por Municipio - 2015'!N61</f>
        <v>251.26493799323561</v>
      </c>
      <c r="O9" s="42">
        <f>SUM(C9:N9)</f>
        <v>6788.9853438556938</v>
      </c>
      <c r="P9" s="50">
        <f>O9/B9</f>
        <v>3.1679819616685458</v>
      </c>
      <c r="Q9" s="51">
        <f>P9/1000</f>
        <v>3.1679819616685458E-3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topLeftCell="A4" workbookViewId="0">
      <selection activeCell="I7" sqref="I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7"/>
      <c r="P6" s="93"/>
      <c r="Q6" s="93"/>
    </row>
    <row r="7" spans="1:17" s="13" customFormat="1" ht="16.8" customHeight="1">
      <c r="A7" s="17">
        <v>2017</v>
      </c>
      <c r="B7" s="26">
        <v>2047</v>
      </c>
      <c r="C7" s="25">
        <f>'[7]VIDRIO POR MUNICIPIOS'!C60</f>
        <v>2082.8284714119022</v>
      </c>
      <c r="D7" s="16">
        <f>'[7]VIDRIO POR MUNICIPIOS'!D60</f>
        <v>2102.7211067358489</v>
      </c>
      <c r="E7" s="16">
        <f>'[7]VIDRIO POR MUNICIPIOS'!E60</f>
        <v>0</v>
      </c>
      <c r="F7" s="16">
        <f>'[7]VIDRIO POR MUNICIPIOS'!F60</f>
        <v>2959.2638417642138</v>
      </c>
      <c r="G7" s="16">
        <f>'[7]VIDRIO POR MUNICIPIOS'!G60</f>
        <v>1102.8818443804034</v>
      </c>
      <c r="H7" s="16">
        <f>'[7]VIDRIO POR MUNICIPIOS'!H60</f>
        <v>1676.772462077013</v>
      </c>
      <c r="I7" s="16">
        <f>'[7]VIDRIO POR MUNICIPIOS'!I60</f>
        <v>1908.2420749279538</v>
      </c>
      <c r="J7" s="16">
        <f>'[7]VIDRIO POR MUNICIPIOS'!J60</f>
        <v>1831.2968299711815</v>
      </c>
      <c r="K7" s="16">
        <f>'[7]VIDRIO POR MUNICIPIOS'!K60</f>
        <v>2877.2505657763322</v>
      </c>
      <c r="L7" s="16">
        <f>'[7]VIDRIO POR MUNICIPIOS'!L60</f>
        <v>2159.2625437572929</v>
      </c>
      <c r="M7" s="16">
        <f>'[7]VIDRIO POR MUNICIPIOS'!M60</f>
        <v>0</v>
      </c>
      <c r="N7" s="16">
        <f>'[7]VIDRIO POR MUNICIPIOS'!N60</f>
        <v>2669.7976857814438</v>
      </c>
      <c r="O7" s="67">
        <f>SUM(C7:N7)</f>
        <v>21370.317426583584</v>
      </c>
      <c r="P7" s="52">
        <f>O7/B7</f>
        <v>10.439822875712547</v>
      </c>
      <c r="Q7" s="53">
        <f>P7/1000</f>
        <v>1.0439822875712547E-2</v>
      </c>
    </row>
    <row r="8" spans="1:17" s="13" customFormat="1" ht="16.8" customHeight="1">
      <c r="A8" s="72">
        <v>2016</v>
      </c>
      <c r="B8" s="73">
        <v>2060</v>
      </c>
      <c r="C8" s="15">
        <f>'[8]VIDRIO POR MUNICIPIOS'!C60</f>
        <v>1046.4459651069601</v>
      </c>
      <c r="D8" s="74">
        <f>'[8]VIDRIO POR MUNICIPIOS'!D60</f>
        <v>1000.7274520683065</v>
      </c>
      <c r="E8" s="74">
        <f>'[8]VIDRIO POR MUNICIPIOS'!E60</f>
        <v>2914.5435418403849</v>
      </c>
      <c r="F8" s="74">
        <f>'[8]VIDRIO POR MUNICIPIOS'!F60</f>
        <v>2204.648295419518</v>
      </c>
      <c r="G8" s="74">
        <f>'[8]VIDRIO POR MUNICIPIOS'!G60</f>
        <v>2033.9839265212402</v>
      </c>
      <c r="H8" s="74">
        <f>'[8]VIDRIO POR MUNICIPIOS'!H60</f>
        <v>985.48794772208862</v>
      </c>
      <c r="I8" s="74">
        <f>'[8]VIDRIO POR MUNICIPIOS'!I60</f>
        <v>1835.3157290470724</v>
      </c>
      <c r="J8" s="74">
        <f>'[8]VIDRIO POR MUNICIPIOS'!J60</f>
        <v>1028.666543369706</v>
      </c>
      <c r="K8" s="74">
        <f>'[8]VIDRIO POR MUNICIPIOS'!K60</f>
        <v>2021.7742432649036</v>
      </c>
      <c r="L8" s="74">
        <f>'[8]VIDRIO POR MUNICIPIOS'!L60</f>
        <v>1970.9758954441772</v>
      </c>
      <c r="M8" s="74">
        <f>'[8]VIDRIO POR MUNICIPIOS'!M60</f>
        <v>132.44546498277842</v>
      </c>
      <c r="N8" s="75">
        <f>'[8]VIDRIO POR MUNICIPIOS'!N60</f>
        <v>1882.0787867579065</v>
      </c>
      <c r="O8" s="67">
        <f>SUM(C8:N8)</f>
        <v>19057.093791545041</v>
      </c>
      <c r="P8" s="52">
        <f>O8/B8</f>
        <v>9.251016403662641</v>
      </c>
      <c r="Q8" s="53">
        <f>P8/1000</f>
        <v>9.2510164036626406E-3</v>
      </c>
    </row>
    <row r="9" spans="1:17" s="4" customFormat="1" ht="16.8" customHeight="1" thickBot="1">
      <c r="A9" s="18">
        <v>2015</v>
      </c>
      <c r="B9" s="27">
        <v>2143</v>
      </c>
      <c r="C9" s="23">
        <f>'[9]VIDRIO POR MUNICIPIOS'!C60</f>
        <v>2034.7413268411442</v>
      </c>
      <c r="D9" s="69">
        <f>'[9]VIDRIO POR MUNICIPIOS'!D60</f>
        <v>3182.4676613091924</v>
      </c>
      <c r="E9" s="69">
        <f>'[9]VIDRIO POR MUNICIPIOS'!E60</f>
        <v>1116.49908703591</v>
      </c>
      <c r="F9" s="69">
        <f>'[9]VIDRIO POR MUNICIPIOS'!F60</f>
        <v>2913.239262464996</v>
      </c>
      <c r="G9" s="69">
        <f>'[9]VIDRIO POR MUNICIPIOS'!G60</f>
        <v>1985.1771150334753</v>
      </c>
      <c r="H9" s="69">
        <f>'[9]VIDRIO POR MUNICIPIOS'!H60</f>
        <v>0</v>
      </c>
      <c r="I9" s="69">
        <f>'[9]VIDRIO POR MUNICIPIOS'!I60</f>
        <v>2039.1116121758737</v>
      </c>
      <c r="J9" s="69">
        <f>'[9]VIDRIO POR MUNICIPIOS'!J60</f>
        <v>2436.4752477285688</v>
      </c>
      <c r="K9" s="69">
        <f>'[9]VIDRIO POR MUNICIPIOS'!K60</f>
        <v>2902.3311949639788</v>
      </c>
      <c r="L9" s="69">
        <f>'[9]VIDRIO POR MUNICIPIOS'!L60</f>
        <v>2128.6524650030433</v>
      </c>
      <c r="M9" s="69">
        <f>'[9]VIDRIO POR MUNICIPIOS'!M60</f>
        <v>1976.4380148503335</v>
      </c>
      <c r="N9" s="70">
        <f>'[9]VIDRIO POR MUNICIPIOS'!N60</f>
        <v>915.63359707851487</v>
      </c>
      <c r="O9" s="68">
        <f>SUM(C9:N9)</f>
        <v>23630.766584485031</v>
      </c>
      <c r="P9" s="54">
        <f>O9/B9</f>
        <v>11.026955942363523</v>
      </c>
      <c r="Q9" s="55">
        <f>P9/1000</f>
        <v>1.1026955942363524E-2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S14" sqref="S14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101"/>
      <c r="P6" s="103"/>
      <c r="Q6" s="99"/>
    </row>
    <row r="7" spans="1:17" ht="16.8" customHeight="1">
      <c r="A7" s="35">
        <v>2017</v>
      </c>
      <c r="B7" s="71">
        <v>2047</v>
      </c>
      <c r="C7" s="56">
        <f>'[10]1.2'!E$54</f>
        <v>504.56140350877189</v>
      </c>
      <c r="D7" s="56">
        <f>'[10]1.2'!F$54</f>
        <v>385.96491228070175</v>
      </c>
      <c r="E7" s="56">
        <f>'[10]1.2'!G$54</f>
        <v>482.80701754385962</v>
      </c>
      <c r="F7" s="56">
        <f>'[10]1.2'!H$54</f>
        <v>548.07017543859649</v>
      </c>
      <c r="G7" s="56">
        <f>'[10]1.2'!I$54</f>
        <v>2485.1731601731603</v>
      </c>
      <c r="H7" s="56">
        <f>'[10]1.2'!J$54</f>
        <v>2803.6688311688313</v>
      </c>
      <c r="I7" s="56">
        <f>'[10]1.2'!K$54</f>
        <v>2874.8484848484845</v>
      </c>
      <c r="J7" s="56">
        <f>'[10]1.2'!L$54</f>
        <v>2792.0346320346321</v>
      </c>
      <c r="K7" s="56">
        <f>'[10]1.2'!M$54</f>
        <v>2700.0000000000005</v>
      </c>
      <c r="L7" s="56">
        <f>'[10]1.2'!N$54</f>
        <v>2881.1721611721614</v>
      </c>
      <c r="M7" s="56">
        <f>'[10]1.2'!O$54</f>
        <v>2337.9807692307691</v>
      </c>
      <c r="N7" s="56">
        <f>'[10]1.2'!P$54</f>
        <v>1872.164502164502</v>
      </c>
      <c r="O7" s="65">
        <f>SUM(C7:N7)</f>
        <v>22668.446049564471</v>
      </c>
      <c r="P7" s="66">
        <f>O7/B7</f>
        <v>11.073984391580103</v>
      </c>
      <c r="Q7" s="59">
        <f>P7/1000</f>
        <v>1.1073984391580104E-2</v>
      </c>
    </row>
    <row r="8" spans="1:17" ht="16.8" customHeight="1">
      <c r="A8" s="76">
        <v>2016</v>
      </c>
      <c r="B8" s="71">
        <v>2060</v>
      </c>
      <c r="C8" s="56">
        <v>463</v>
      </c>
      <c r="D8" s="57">
        <v>505</v>
      </c>
      <c r="E8" s="58">
        <v>452</v>
      </c>
      <c r="F8" s="58">
        <v>421</v>
      </c>
      <c r="G8" s="58">
        <v>498</v>
      </c>
      <c r="H8" s="58">
        <v>396</v>
      </c>
      <c r="I8" s="58">
        <v>418</v>
      </c>
      <c r="J8" s="58">
        <v>407</v>
      </c>
      <c r="K8" s="58">
        <v>627</v>
      </c>
      <c r="L8" s="58">
        <v>545</v>
      </c>
      <c r="M8" s="58">
        <v>455</v>
      </c>
      <c r="N8" s="57">
        <v>653</v>
      </c>
      <c r="O8" s="65">
        <f>SUM(C8:N8)</f>
        <v>5840</v>
      </c>
      <c r="P8" s="66">
        <f>O8/B8</f>
        <v>2.8349514563106797</v>
      </c>
      <c r="Q8" s="59">
        <f>P8/1000</f>
        <v>2.8349514563106798E-3</v>
      </c>
    </row>
    <row r="9" spans="1:17" s="4" customFormat="1" ht="16.8" customHeight="1" thickBot="1">
      <c r="A9" s="36">
        <v>2015</v>
      </c>
      <c r="B9" s="34">
        <v>2143</v>
      </c>
      <c r="C9" s="60">
        <v>559</v>
      </c>
      <c r="D9" s="61">
        <v>426</v>
      </c>
      <c r="E9" s="62">
        <v>425</v>
      </c>
      <c r="F9" s="62">
        <v>567</v>
      </c>
      <c r="G9" s="62">
        <v>498</v>
      </c>
      <c r="H9" s="62">
        <v>516</v>
      </c>
      <c r="I9" s="62">
        <v>666</v>
      </c>
      <c r="J9" s="62">
        <v>604</v>
      </c>
      <c r="K9" s="62">
        <v>662</v>
      </c>
      <c r="L9" s="62">
        <v>583</v>
      </c>
      <c r="M9" s="62">
        <v>541</v>
      </c>
      <c r="N9" s="63">
        <v>513</v>
      </c>
      <c r="O9" s="40">
        <f>SUM(C9:N9)</f>
        <v>6560</v>
      </c>
      <c r="P9" s="64">
        <f>O9/B9</f>
        <v>3.0611292580494633</v>
      </c>
      <c r="Q9" s="41">
        <f>P9/1000</f>
        <v>3.0611292580494634E-3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