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H7" i="3"/>
  <c r="I7"/>
  <c r="J7"/>
  <c r="K7"/>
  <c r="L7"/>
  <c r="M7"/>
  <c r="N7"/>
  <c r="G7" i="2"/>
  <c r="H7"/>
  <c r="I7"/>
  <c r="J7"/>
  <c r="K7"/>
  <c r="L7"/>
  <c r="M7"/>
  <c r="N7"/>
  <c r="G7" i="1"/>
  <c r="H7"/>
  <c r="I7"/>
  <c r="J7"/>
  <c r="K7"/>
  <c r="L7"/>
  <c r="M7"/>
  <c r="N7"/>
  <c r="G7" i="3"/>
  <c r="O7" i="4" l="1"/>
  <c r="P7" s="1"/>
  <c r="Q7" s="1"/>
  <c r="D7" i="3"/>
  <c r="E7"/>
  <c r="F7"/>
  <c r="C7"/>
  <c r="D7" i="2"/>
  <c r="E7"/>
  <c r="F7"/>
  <c r="C7"/>
  <c r="D7" i="1"/>
  <c r="E7"/>
  <c r="F7"/>
  <c r="C7"/>
  <c r="O7" s="1"/>
  <c r="P7" s="1"/>
  <c r="Q7" s="1"/>
  <c r="O8" i="4"/>
  <c r="P8" s="1"/>
  <c r="Q8" s="1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N9" i="2"/>
  <c r="D9"/>
  <c r="E9"/>
  <c r="F9"/>
  <c r="G9"/>
  <c r="H9"/>
  <c r="I9"/>
  <c r="J9"/>
  <c r="K9"/>
  <c r="L9"/>
  <c r="M9"/>
  <c r="C9"/>
  <c r="D8"/>
  <c r="E8"/>
  <c r="F8"/>
  <c r="G8"/>
  <c r="H8"/>
  <c r="I8"/>
  <c r="J8"/>
  <c r="K8"/>
  <c r="L8"/>
  <c r="M8"/>
  <c r="N8"/>
  <c r="C8"/>
  <c r="D9" i="1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9" i="4"/>
  <c r="P9" s="1"/>
  <c r="Q9" s="1"/>
  <c r="O8" i="2" l="1"/>
  <c r="P8" s="1"/>
  <c r="Q8" s="1"/>
  <c r="O7" i="3"/>
  <c r="P7" s="1"/>
  <c r="Q7" s="1"/>
  <c r="O7" i="2"/>
  <c r="P7" s="1"/>
  <c r="Q7" s="1"/>
  <c r="O9" i="1"/>
  <c r="P9" s="1"/>
  <c r="Q9" s="1"/>
  <c r="O8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<sst xmlns="http://schemas.openxmlformats.org/spreadsheetml/2006/main" count="76" uniqueCount="23">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</sst>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62807.987525987526</c:v>
                </c:pt>
                <c:pt idx="1">
                  <c:v>53372.220374220371</c:v>
                </c:pt>
                <c:pt idx="2">
                  <c:v>63080.769230769234</c:v>
                </c:pt>
                <c:pt idx="3">
                  <c:v>52739.862785862788</c:v>
                </c:pt>
                <c:pt idx="4">
                  <c:v>71189.825363825366</c:v>
                </c:pt>
                <c:pt idx="5">
                  <c:v>61264.291060291063</c:v>
                </c:pt>
                <c:pt idx="6">
                  <c:v>64587.268191268195</c:v>
                </c:pt>
                <c:pt idx="7">
                  <c:v>85517.064449064448</c:v>
                </c:pt>
                <c:pt idx="8">
                  <c:v>64835.251559251563</c:v>
                </c:pt>
                <c:pt idx="9">
                  <c:v>65418.012474012474</c:v>
                </c:pt>
                <c:pt idx="10">
                  <c:v>54277.359667359669</c:v>
                </c:pt>
                <c:pt idx="11">
                  <c:v>68790.586278586285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68447.460415381458</c:v>
                </c:pt>
                <c:pt idx="1">
                  <c:v>51484.935225169647</c:v>
                </c:pt>
                <c:pt idx="2">
                  <c:v>58516.356158749746</c:v>
                </c:pt>
                <c:pt idx="3">
                  <c:v>59294.16820892453</c:v>
                </c:pt>
                <c:pt idx="4">
                  <c:v>63817.923092741104</c:v>
                </c:pt>
                <c:pt idx="5">
                  <c:v>74925.079169237099</c:v>
                </c:pt>
                <c:pt idx="6">
                  <c:v>69455.504832407983</c:v>
                </c:pt>
                <c:pt idx="7">
                  <c:v>89056.368496812662</c:v>
                </c:pt>
                <c:pt idx="8">
                  <c:v>65466.88463911166</c:v>
                </c:pt>
                <c:pt idx="9">
                  <c:v>69175.492494345061</c:v>
                </c:pt>
                <c:pt idx="10">
                  <c:v>66655.38145177874</c:v>
                </c:pt>
                <c:pt idx="11">
                  <c:v>74501.949413942013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55036.622576553724</c:v>
                </c:pt>
                <c:pt idx="1">
                  <c:v>47144.287008516032</c:v>
                </c:pt>
                <c:pt idx="2">
                  <c:v>60991.748505163981</c:v>
                </c:pt>
                <c:pt idx="3">
                  <c:v>56891.045479253487</c:v>
                </c:pt>
                <c:pt idx="4">
                  <c:v>56797.220510962128</c:v>
                </c:pt>
                <c:pt idx="5">
                  <c:v>48071.498459865921</c:v>
                </c:pt>
                <c:pt idx="6">
                  <c:v>62299.778945461134</c:v>
                </c:pt>
                <c:pt idx="7">
                  <c:v>64799.938394636709</c:v>
                </c:pt>
                <c:pt idx="8">
                  <c:v>58695.796339916655</c:v>
                </c:pt>
                <c:pt idx="9">
                  <c:v>59098.691791991303</c:v>
                </c:pt>
                <c:pt idx="10">
                  <c:v>58110.770067041129</c:v>
                </c:pt>
                <c:pt idx="11">
                  <c:v>55544.38122848342</c:v>
                </c:pt>
              </c:numCache>
            </c:numRef>
          </c:val>
        </c:ser>
        <c:marker val="1"/>
        <c:axId val="62612992"/>
        <c:axId val="62614528"/>
      </c:lineChart>
      <c:catAx>
        <c:axId val="626129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4528"/>
        <c:crossesAt val="0"/>
        <c:auto val="1"/>
        <c:lblAlgn val="ctr"/>
        <c:lblOffset val="100"/>
      </c:catAx>
      <c:valAx>
        <c:axId val="62614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26129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361"/>
          <c:w val="0.53906485671191551"/>
          <c:h val="0.11075982388611159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952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848.01567239636006</c:v>
                </c:pt>
                <c:pt idx="1">
                  <c:v>851.78463094034373</c:v>
                </c:pt>
                <c:pt idx="2">
                  <c:v>1190.9908998988878</c:v>
                </c:pt>
                <c:pt idx="3">
                  <c:v>757.5606673407483</c:v>
                </c:pt>
                <c:pt idx="4">
                  <c:v>2163.3822042467141</c:v>
                </c:pt>
                <c:pt idx="5">
                  <c:v>802.78816986855418</c:v>
                </c:pt>
                <c:pt idx="6">
                  <c:v>1477.4317492416583</c:v>
                </c:pt>
                <c:pt idx="7">
                  <c:v>2683.4984833164813</c:v>
                </c:pt>
                <c:pt idx="8">
                  <c:v>1059.0773508594541</c:v>
                </c:pt>
                <c:pt idx="9">
                  <c:v>1402.0525783619817</c:v>
                </c:pt>
                <c:pt idx="10">
                  <c:v>2359.3680485338728</c:v>
                </c:pt>
                <c:pt idx="11">
                  <c:v>1699.8003033367038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745.96285651116511</c:v>
                </c:pt>
                <c:pt idx="1">
                  <c:v>471.66261330975016</c:v>
                </c:pt>
                <c:pt idx="2">
                  <c:v>1175.3180004693734</c:v>
                </c:pt>
                <c:pt idx="3">
                  <c:v>1320.9011969021356</c:v>
                </c:pt>
                <c:pt idx="4">
                  <c:v>855.7451302511148</c:v>
                </c:pt>
                <c:pt idx="5">
                  <c:v>1317.3503872330439</c:v>
                </c:pt>
                <c:pt idx="6">
                  <c:v>880.60079793475711</c:v>
                </c:pt>
                <c:pt idx="7">
                  <c:v>894.80403661112405</c:v>
                </c:pt>
                <c:pt idx="8">
                  <c:v>1317.3503872330439</c:v>
                </c:pt>
                <c:pt idx="9">
                  <c:v>1292.4947195494017</c:v>
                </c:pt>
                <c:pt idx="10">
                  <c:v>1011.9807556911524</c:v>
                </c:pt>
                <c:pt idx="11">
                  <c:v>518.41821168739727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871.81269876082899</c:v>
                </c:pt>
                <c:pt idx="1">
                  <c:v>671.3959864020178</c:v>
                </c:pt>
                <c:pt idx="2">
                  <c:v>1225.8822239280623</c:v>
                </c:pt>
                <c:pt idx="3">
                  <c:v>637.99320100888258</c:v>
                </c:pt>
                <c:pt idx="4">
                  <c:v>1058.8682969623862</c:v>
                </c:pt>
                <c:pt idx="5">
                  <c:v>958.65994078298058</c:v>
                </c:pt>
                <c:pt idx="6">
                  <c:v>1022.1252330299375</c:v>
                </c:pt>
                <c:pt idx="7">
                  <c:v>1416.2781006689329</c:v>
                </c:pt>
                <c:pt idx="8">
                  <c:v>467.63899550389294</c:v>
                </c:pt>
                <c:pt idx="9">
                  <c:v>1042.1669042658186</c:v>
                </c:pt>
                <c:pt idx="10">
                  <c:v>1098.9516394341485</c:v>
                </c:pt>
                <c:pt idx="11">
                  <c:v>1145.7155389845377</c:v>
                </c:pt>
              </c:numCache>
            </c:numRef>
          </c:val>
        </c:ser>
        <c:marker val="1"/>
        <c:axId val="73865472"/>
        <c:axId val="76353920"/>
      </c:lineChart>
      <c:catAx>
        <c:axId val="7386547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3920"/>
        <c:crossesAt val="0"/>
        <c:auto val="1"/>
        <c:lblAlgn val="ctr"/>
        <c:lblOffset val="100"/>
      </c:catAx>
      <c:valAx>
        <c:axId val="763539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547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339"/>
          <c:w val="0.57142857142857184"/>
          <c:h val="0.12522104747752524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988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1074.3585237258349</c:v>
                </c:pt>
                <c:pt idx="1">
                  <c:v>759.91212653778564</c:v>
                </c:pt>
                <c:pt idx="2">
                  <c:v>1249.0509666080843</c:v>
                </c:pt>
                <c:pt idx="3">
                  <c:v>1332.029876977153</c:v>
                </c:pt>
                <c:pt idx="4">
                  <c:v>1755.6590509666082</c:v>
                </c:pt>
                <c:pt idx="5">
                  <c:v>1511.0896309314587</c:v>
                </c:pt>
                <c:pt idx="6">
                  <c:v>1467.4165202108964</c:v>
                </c:pt>
                <c:pt idx="7">
                  <c:v>1388.804920913884</c:v>
                </c:pt>
                <c:pt idx="8">
                  <c:v>1764.3936731107206</c:v>
                </c:pt>
                <c:pt idx="9">
                  <c:v>1685.7820738137084</c:v>
                </c:pt>
                <c:pt idx="10">
                  <c:v>1808.0667838312829</c:v>
                </c:pt>
                <c:pt idx="11">
                  <c:v>1074.3585237258349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1126.1383537653242</c:v>
                </c:pt>
                <c:pt idx="1">
                  <c:v>1333.7011091652073</c:v>
                </c:pt>
                <c:pt idx="2">
                  <c:v>1046.646234676007</c:v>
                </c:pt>
                <c:pt idx="3">
                  <c:v>1660.5020431990661</c:v>
                </c:pt>
                <c:pt idx="4">
                  <c:v>1139.3870402802102</c:v>
                </c:pt>
                <c:pt idx="5">
                  <c:v>1845.9836544074724</c:v>
                </c:pt>
                <c:pt idx="6">
                  <c:v>1174.7168709865734</c:v>
                </c:pt>
                <c:pt idx="7">
                  <c:v>1510.3502626970228</c:v>
                </c:pt>
                <c:pt idx="8">
                  <c:v>0</c:v>
                </c:pt>
                <c:pt idx="9">
                  <c:v>2548.164039696439</c:v>
                </c:pt>
                <c:pt idx="10">
                  <c:v>1112.8896672504379</c:v>
                </c:pt>
                <c:pt idx="11">
                  <c:v>1488.269118505546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1006.8331408775981</c:v>
                </c:pt>
                <c:pt idx="1">
                  <c:v>1639.9509237875288</c:v>
                </c:pt>
                <c:pt idx="2">
                  <c:v>2444.5381062355655</c:v>
                </c:pt>
                <c:pt idx="3">
                  <c:v>1494.8614318706698</c:v>
                </c:pt>
                <c:pt idx="4">
                  <c:v>2435.74480369515</c:v>
                </c:pt>
                <c:pt idx="5">
                  <c:v>1459.6882217090069</c:v>
                </c:pt>
                <c:pt idx="6">
                  <c:v>2879.8065819861431</c:v>
                </c:pt>
                <c:pt idx="7">
                  <c:v>1587.1911085450345</c:v>
                </c:pt>
                <c:pt idx="8">
                  <c:v>1406.9284064665126</c:v>
                </c:pt>
                <c:pt idx="9">
                  <c:v>1815.8169745958428</c:v>
                </c:pt>
                <c:pt idx="10">
                  <c:v>1292.6154734411084</c:v>
                </c:pt>
                <c:pt idx="11">
                  <c:v>681.48094688221704</c:v>
                </c:pt>
              </c:numCache>
            </c:numRef>
          </c:val>
        </c:ser>
        <c:marker val="1"/>
        <c:axId val="77926784"/>
        <c:axId val="77928704"/>
      </c:lineChart>
      <c:catAx>
        <c:axId val="7792678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928704"/>
        <c:crossesAt val="0"/>
        <c:auto val="1"/>
        <c:lblAlgn val="ctr"/>
        <c:lblOffset val="100"/>
      </c:catAx>
      <c:valAx>
        <c:axId val="77928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678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4130344634073072"/>
          <c:y val="0.84979240760585451"/>
          <c:w val="0.67391989908546235"/>
          <c:h val="0.13048372651643406"/>
        </c:manualLayout>
      </c:layout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504.61538461538464</c:v>
                </c:pt>
                <c:pt idx="1">
                  <c:v>978.46153846153845</c:v>
                </c:pt>
                <c:pt idx="2">
                  <c:v>486.15384615384619</c:v>
                </c:pt>
                <c:pt idx="3">
                  <c:v>424.61538461538464</c:v>
                </c:pt>
                <c:pt idx="4">
                  <c:v>452.30769230769238</c:v>
                </c:pt>
                <c:pt idx="5">
                  <c:v>636.92307692307691</c:v>
                </c:pt>
                <c:pt idx="6">
                  <c:v>561.53846153846155</c:v>
                </c:pt>
                <c:pt idx="7">
                  <c:v>541.53846153846155</c:v>
                </c:pt>
                <c:pt idx="8">
                  <c:v>684.61538461538453</c:v>
                </c:pt>
                <c:pt idx="9">
                  <c:v>606.15384615384619</c:v>
                </c:pt>
                <c:pt idx="10">
                  <c:v>715.38461538461536</c:v>
                </c:pt>
                <c:pt idx="11">
                  <c:v>536.92307692307691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663</c:v>
                </c:pt>
                <c:pt idx="1">
                  <c:v>505</c:v>
                </c:pt>
                <c:pt idx="2">
                  <c:v>465</c:v>
                </c:pt>
                <c:pt idx="3">
                  <c:v>409</c:v>
                </c:pt>
                <c:pt idx="4">
                  <c:v>625</c:v>
                </c:pt>
                <c:pt idx="5">
                  <c:v>372</c:v>
                </c:pt>
                <c:pt idx="6">
                  <c:v>378</c:v>
                </c:pt>
                <c:pt idx="7">
                  <c:v>800</c:v>
                </c:pt>
                <c:pt idx="8">
                  <c:v>560</c:v>
                </c:pt>
                <c:pt idx="9">
                  <c:v>440</c:v>
                </c:pt>
                <c:pt idx="10">
                  <c:v>455</c:v>
                </c:pt>
                <c:pt idx="11">
                  <c:v>434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432</c:v>
                </c:pt>
                <c:pt idx="1">
                  <c:v>1012</c:v>
                </c:pt>
                <c:pt idx="2">
                  <c:v>615</c:v>
                </c:pt>
                <c:pt idx="3">
                  <c:v>458</c:v>
                </c:pt>
                <c:pt idx="4">
                  <c:v>658</c:v>
                </c:pt>
                <c:pt idx="5">
                  <c:v>702</c:v>
                </c:pt>
                <c:pt idx="6">
                  <c:v>520</c:v>
                </c:pt>
                <c:pt idx="7">
                  <c:v>723</c:v>
                </c:pt>
                <c:pt idx="8">
                  <c:v>652</c:v>
                </c:pt>
                <c:pt idx="9">
                  <c:v>594</c:v>
                </c:pt>
                <c:pt idx="10">
                  <c:v>523</c:v>
                </c:pt>
                <c:pt idx="11">
                  <c:v>615</c:v>
                </c:pt>
              </c:numCache>
            </c:numRef>
          </c:val>
        </c:ser>
        <c:marker val="1"/>
        <c:axId val="81497088"/>
        <c:axId val="81511936"/>
      </c:lineChart>
      <c:catAx>
        <c:axId val="8149708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11936"/>
        <c:crosses val="autoZero"/>
        <c:auto val="1"/>
        <c:lblAlgn val="ctr"/>
        <c:lblOffset val="100"/>
      </c:catAx>
      <c:valAx>
        <c:axId val="815119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9708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525045819137124"/>
          <c:y val="0.83712825967318683"/>
          <c:w val="0.61035832580548033"/>
          <c:h val="0.14943088011176039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16">
          <cell r="F16">
            <v>27095.579558863574</v>
          </cell>
        </row>
      </sheetData>
      <sheetData sheetId="3"/>
      <sheetData sheetId="4">
        <row r="17">
          <cell r="F17">
            <v>65256.895897211274</v>
          </cell>
        </row>
      </sheetData>
      <sheetData sheetId="5"/>
      <sheetData sheetId="6">
        <row r="20">
          <cell r="F20">
            <v>62807.987525987526</v>
          </cell>
          <cell r="G20">
            <v>53372.220374220371</v>
          </cell>
          <cell r="H20">
            <v>63080.769230769234</v>
          </cell>
          <cell r="I20">
            <v>52739.862785862788</v>
          </cell>
          <cell r="J20">
            <v>71189.825363825366</v>
          </cell>
          <cell r="K20">
            <v>61264.291060291063</v>
          </cell>
          <cell r="L20">
            <v>64587.268191268195</v>
          </cell>
          <cell r="M20">
            <v>85517.064449064448</v>
          </cell>
          <cell r="N20">
            <v>64835.251559251563</v>
          </cell>
          <cell r="O20">
            <v>65418.012474012474</v>
          </cell>
          <cell r="P20">
            <v>54277.359667359669</v>
          </cell>
          <cell r="Q20">
            <v>68790.586278586285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27">
          <cell r="E27">
            <v>504.61538461538464</v>
          </cell>
          <cell r="F27">
            <v>978.46153846153845</v>
          </cell>
          <cell r="G27">
            <v>486.15384615384619</v>
          </cell>
          <cell r="H27">
            <v>424.61538461538464</v>
          </cell>
          <cell r="I27">
            <v>452.30769230769238</v>
          </cell>
          <cell r="J27">
            <v>636.92307692307691</v>
          </cell>
          <cell r="K27">
            <v>561.53846153846155</v>
          </cell>
          <cell r="L27">
            <v>541.53846153846155</v>
          </cell>
          <cell r="M27">
            <v>684.61538461538453</v>
          </cell>
          <cell r="N27">
            <v>606.15384615384619</v>
          </cell>
          <cell r="O27">
            <v>715.38461538461536</v>
          </cell>
          <cell r="P27">
            <v>536.92307692307691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5">
          <cell r="F5">
            <v>39271.171642678717</v>
          </cell>
        </row>
      </sheetData>
      <sheetData sheetId="3"/>
      <sheetData sheetId="4">
        <row r="19">
          <cell r="F19">
            <v>63893.643122676578</v>
          </cell>
        </row>
      </sheetData>
      <sheetData sheetId="5"/>
      <sheetData sheetId="6">
        <row r="4">
          <cell r="F4" t="str">
            <v>Enero</v>
          </cell>
        </row>
        <row r="20">
          <cell r="F20">
            <v>68447.460415381458</v>
          </cell>
          <cell r="G20">
            <v>51484.935225169647</v>
          </cell>
          <cell r="H20">
            <v>58516.356158749746</v>
          </cell>
          <cell r="I20">
            <v>59294.16820892453</v>
          </cell>
          <cell r="J20">
            <v>63817.923092741104</v>
          </cell>
          <cell r="K20">
            <v>74925.079169237099</v>
          </cell>
          <cell r="L20">
            <v>69455.504832407983</v>
          </cell>
          <cell r="M20">
            <v>89056.368496812662</v>
          </cell>
          <cell r="N20">
            <v>65466.88463911166</v>
          </cell>
          <cell r="O20">
            <v>69175.492494345061</v>
          </cell>
          <cell r="P20">
            <v>66655.38145177874</v>
          </cell>
          <cell r="Q20">
            <v>74501.949413942013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16">
          <cell r="F16">
            <v>27666.293574693074</v>
          </cell>
        </row>
      </sheetData>
      <sheetData sheetId="3"/>
      <sheetData sheetId="4">
        <row r="19">
          <cell r="F19">
            <v>49895.521377169462</v>
          </cell>
        </row>
      </sheetData>
      <sheetData sheetId="5"/>
      <sheetData sheetId="6">
        <row r="5">
          <cell r="F5">
            <v>23230.779502587215</v>
          </cell>
        </row>
        <row r="20">
          <cell r="F20">
            <v>55036.622576553724</v>
          </cell>
          <cell r="G20">
            <v>47144.287008516032</v>
          </cell>
          <cell r="H20">
            <v>60991.748505163981</v>
          </cell>
          <cell r="I20">
            <v>56891.045479253487</v>
          </cell>
          <cell r="J20">
            <v>56797.220510962128</v>
          </cell>
          <cell r="K20">
            <v>48071.498459865921</v>
          </cell>
          <cell r="L20">
            <v>62299.778945461134</v>
          </cell>
          <cell r="M20">
            <v>64799.938394636709</v>
          </cell>
          <cell r="N20">
            <v>58695.796339916655</v>
          </cell>
          <cell r="O20">
            <v>59098.691791991303</v>
          </cell>
          <cell r="P20">
            <v>58110.770067041129</v>
          </cell>
          <cell r="Q20">
            <v>55544.38122848342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4">
          <cell r="C34">
            <v>848.01567239636006</v>
          </cell>
          <cell r="D34">
            <v>851.78463094034373</v>
          </cell>
          <cell r="E34">
            <v>1190.9908998988878</v>
          </cell>
          <cell r="F34">
            <v>757.5606673407483</v>
          </cell>
          <cell r="G34">
            <v>2163.3822042467141</v>
          </cell>
          <cell r="H34">
            <v>802.78816986855418</v>
          </cell>
          <cell r="I34">
            <v>1477.4317492416583</v>
          </cell>
          <cell r="J34">
            <v>2683.4984833164813</v>
          </cell>
          <cell r="K34">
            <v>1059.0773508594541</v>
          </cell>
          <cell r="L34">
            <v>1402.0525783619817</v>
          </cell>
          <cell r="M34">
            <v>2359.3680485338728</v>
          </cell>
          <cell r="N34">
            <v>1699.8003033367038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8080.30905213191</v>
          </cell>
        </row>
        <row r="34">
          <cell r="C34">
            <v>745.96285651116511</v>
          </cell>
          <cell r="D34">
            <v>471.66261330975016</v>
          </cell>
          <cell r="E34">
            <v>1175.3180004693734</v>
          </cell>
          <cell r="F34">
            <v>1320.9011969021356</v>
          </cell>
          <cell r="G34">
            <v>855.7451302511148</v>
          </cell>
          <cell r="H34">
            <v>1317.3503872330439</v>
          </cell>
          <cell r="I34">
            <v>880.60079793475711</v>
          </cell>
          <cell r="J34">
            <v>894.80403661112405</v>
          </cell>
          <cell r="K34">
            <v>1317.3503872330439</v>
          </cell>
          <cell r="L34">
            <v>1292.4947195494017</v>
          </cell>
          <cell r="M34">
            <v>1011.9807556911524</v>
          </cell>
          <cell r="N34">
            <v>518.41821168739727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C14">
            <v>396.19246316338501</v>
          </cell>
        </row>
        <row r="34">
          <cell r="C34">
            <v>871.81269876082899</v>
          </cell>
          <cell r="D34">
            <v>671.3959864020178</v>
          </cell>
          <cell r="E34">
            <v>1225.8822239280623</v>
          </cell>
          <cell r="F34">
            <v>637.99320100888258</v>
          </cell>
          <cell r="G34">
            <v>1058.8682969623862</v>
          </cell>
          <cell r="H34">
            <v>958.65994078298058</v>
          </cell>
          <cell r="I34">
            <v>1022.1252330299375</v>
          </cell>
          <cell r="J34">
            <v>1416.2781006689329</v>
          </cell>
          <cell r="K34">
            <v>467.63899550389294</v>
          </cell>
          <cell r="L34">
            <v>1042.1669042658186</v>
          </cell>
          <cell r="M34">
            <v>1098.9516394341485</v>
          </cell>
          <cell r="N34">
            <v>1145.7155389845377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C33">
            <v>1074.3585237258349</v>
          </cell>
          <cell r="D33">
            <v>759.91212653778564</v>
          </cell>
          <cell r="E33">
            <v>1249.0509666080843</v>
          </cell>
          <cell r="F33">
            <v>1332.029876977153</v>
          </cell>
          <cell r="G33">
            <v>1755.6590509666082</v>
          </cell>
          <cell r="H33">
            <v>1511.0896309314587</v>
          </cell>
          <cell r="I33">
            <v>1467.4165202108964</v>
          </cell>
          <cell r="J33">
            <v>1388.804920913884</v>
          </cell>
          <cell r="K33">
            <v>1764.3936731107206</v>
          </cell>
          <cell r="L33">
            <v>1685.7820738137084</v>
          </cell>
          <cell r="M33">
            <v>1808.0667838312829</v>
          </cell>
          <cell r="N33">
            <v>1074.3585237258349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4737.4775703825926</v>
          </cell>
        </row>
        <row r="33">
          <cell r="C33">
            <v>1126.1383537653242</v>
          </cell>
          <cell r="D33">
            <v>1333.7011091652073</v>
          </cell>
          <cell r="E33">
            <v>1046.646234676007</v>
          </cell>
          <cell r="F33">
            <v>1660.5020431990661</v>
          </cell>
          <cell r="G33">
            <v>1139.3870402802102</v>
          </cell>
          <cell r="H33">
            <v>1845.9836544074724</v>
          </cell>
          <cell r="I33">
            <v>1174.7168709865734</v>
          </cell>
          <cell r="J33">
            <v>1510.3502626970228</v>
          </cell>
          <cell r="K33">
            <v>0</v>
          </cell>
          <cell r="L33">
            <v>2548.164039696439</v>
          </cell>
          <cell r="M33">
            <v>1112.8896672504379</v>
          </cell>
          <cell r="N33">
            <v>1488.269118505546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C13">
            <v>1048.3528352835285</v>
          </cell>
        </row>
        <row r="33">
          <cell r="C33">
            <v>1006.8331408775981</v>
          </cell>
          <cell r="D33">
            <v>1639.9509237875288</v>
          </cell>
          <cell r="E33">
            <v>2444.5381062355655</v>
          </cell>
          <cell r="F33">
            <v>1494.8614318706698</v>
          </cell>
          <cell r="G33">
            <v>2435.74480369515</v>
          </cell>
          <cell r="H33">
            <v>1459.6882217090069</v>
          </cell>
          <cell r="I33">
            <v>2879.8065819861431</v>
          </cell>
          <cell r="J33">
            <v>1587.1911085450345</v>
          </cell>
          <cell r="K33">
            <v>1406.9284064665126</v>
          </cell>
          <cell r="L33">
            <v>1815.8169745958428</v>
          </cell>
          <cell r="M33">
            <v>1292.6154734411084</v>
          </cell>
          <cell r="N33">
            <v>681.48094688221704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L7" sqref="L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95" customHeight="1">
      <c r="A7" s="17">
        <v>2017</v>
      </c>
      <c r="B7" s="26">
        <v>1491</v>
      </c>
      <c r="C7" s="25">
        <f>[1]RONDA!F20</f>
        <v>62807.987525987526</v>
      </c>
      <c r="D7" s="16">
        <f>[1]RONDA!G20</f>
        <v>53372.220374220371</v>
      </c>
      <c r="E7" s="73">
        <f>[1]RONDA!H20</f>
        <v>63080.769230769234</v>
      </c>
      <c r="F7" s="25">
        <f>[1]RONDA!I20</f>
        <v>52739.862785862788</v>
      </c>
      <c r="G7" s="73">
        <f>[1]RONDA!J20</f>
        <v>71189.825363825366</v>
      </c>
      <c r="H7" s="25">
        <f>[1]RONDA!K20</f>
        <v>61264.291060291063</v>
      </c>
      <c r="I7" s="73">
        <f>[1]RONDA!L20</f>
        <v>64587.268191268195</v>
      </c>
      <c r="J7" s="25">
        <f>[1]RONDA!M20</f>
        <v>85517.064449064448</v>
      </c>
      <c r="K7" s="73">
        <f>[1]RONDA!N20</f>
        <v>64835.251559251563</v>
      </c>
      <c r="L7" s="16">
        <f>[1]RONDA!O20</f>
        <v>65418.012474012474</v>
      </c>
      <c r="M7" s="73">
        <f>[1]RONDA!P20</f>
        <v>54277.359667359669</v>
      </c>
      <c r="N7" s="25">
        <f>[1]RONDA!Q20</f>
        <v>68790.586278586285</v>
      </c>
      <c r="O7" s="45">
        <f>SUM(C7:N7)</f>
        <v>767880.49896049884</v>
      </c>
      <c r="P7" s="46">
        <f>O7/B7</f>
        <v>515.01039501039497</v>
      </c>
      <c r="Q7" s="47">
        <f>P7/1000</f>
        <v>0.51501039501039503</v>
      </c>
    </row>
    <row r="8" spans="1:17" s="5" customFormat="1" ht="16.95" customHeight="1">
      <c r="A8" s="69">
        <v>2016</v>
      </c>
      <c r="B8" s="70">
        <v>1513</v>
      </c>
      <c r="C8" s="15">
        <f>[2]RONDA!F20</f>
        <v>68447.460415381458</v>
      </c>
      <c r="D8" s="71">
        <f>[2]RONDA!G20</f>
        <v>51484.935225169647</v>
      </c>
      <c r="E8" s="71">
        <f>[2]RONDA!H20</f>
        <v>58516.356158749746</v>
      </c>
      <c r="F8" s="71">
        <f>[2]RONDA!I20</f>
        <v>59294.16820892453</v>
      </c>
      <c r="G8" s="71">
        <f>[2]RONDA!J20</f>
        <v>63817.923092741104</v>
      </c>
      <c r="H8" s="71">
        <f>[2]RONDA!K20</f>
        <v>74925.079169237099</v>
      </c>
      <c r="I8" s="71">
        <f>[2]RONDA!L20</f>
        <v>69455.504832407983</v>
      </c>
      <c r="J8" s="71">
        <f>[2]RONDA!M20</f>
        <v>89056.368496812662</v>
      </c>
      <c r="K8" s="71">
        <f>[2]RONDA!N20</f>
        <v>65466.88463911166</v>
      </c>
      <c r="L8" s="71">
        <f>[2]RONDA!O20</f>
        <v>69175.492494345061</v>
      </c>
      <c r="M8" s="71">
        <f>[2]RONDA!P20</f>
        <v>66655.38145177874</v>
      </c>
      <c r="N8" s="15">
        <f>[2]RONDA!Q20</f>
        <v>74501.949413942013</v>
      </c>
      <c r="O8" s="45">
        <f>SUM(C8:N8)</f>
        <v>810797.50359860179</v>
      </c>
      <c r="P8" s="46">
        <f>O8/B8</f>
        <v>535.88731235862645</v>
      </c>
      <c r="Q8" s="47">
        <f>P8/1000</f>
        <v>0.53588731235862641</v>
      </c>
    </row>
    <row r="9" spans="1:17" s="6" customFormat="1" ht="16.95" customHeight="1" thickBot="1">
      <c r="A9" s="18">
        <v>2015</v>
      </c>
      <c r="B9" s="27">
        <v>1523</v>
      </c>
      <c r="C9" s="30">
        <f>[3]RONDA!F20</f>
        <v>55036.622576553724</v>
      </c>
      <c r="D9" s="19">
        <f>[3]RONDA!G20</f>
        <v>47144.287008516032</v>
      </c>
      <c r="E9" s="19">
        <f>[3]RONDA!H20</f>
        <v>60991.748505163981</v>
      </c>
      <c r="F9" s="19">
        <f>[3]RONDA!I20</f>
        <v>56891.045479253487</v>
      </c>
      <c r="G9" s="19">
        <f>[3]RONDA!J20</f>
        <v>56797.220510962128</v>
      </c>
      <c r="H9" s="19">
        <f>[3]RONDA!K20</f>
        <v>48071.498459865921</v>
      </c>
      <c r="I9" s="19">
        <f>[3]RONDA!L20</f>
        <v>62299.778945461134</v>
      </c>
      <c r="J9" s="19">
        <f>[3]RONDA!M20</f>
        <v>64799.938394636709</v>
      </c>
      <c r="K9" s="19">
        <f>[3]RONDA!N20</f>
        <v>58695.796339916655</v>
      </c>
      <c r="L9" s="19">
        <f>[3]RONDA!O20</f>
        <v>59098.691791991303</v>
      </c>
      <c r="M9" s="19">
        <f>[3]RONDA!P20</f>
        <v>58110.770067041129</v>
      </c>
      <c r="N9" s="30">
        <f>[3]RONDA!Q20</f>
        <v>55544.38122848342</v>
      </c>
      <c r="O9" s="42">
        <f>SUM(C9:N9)</f>
        <v>683481.77930784575</v>
      </c>
      <c r="P9" s="43">
        <f>O9/B9</f>
        <v>448.77332850154022</v>
      </c>
      <c r="Q9" s="44">
        <f>P9/1000</f>
        <v>0.44877332850154023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95" customHeight="1">
      <c r="A7" s="17">
        <v>2017</v>
      </c>
      <c r="B7" s="26">
        <v>1491</v>
      </c>
      <c r="C7" s="25">
        <f>'[4]Por Municipio - 2017'!C34</f>
        <v>848.01567239636006</v>
      </c>
      <c r="D7" s="72">
        <f>'[4]Por Municipio - 2017'!D34</f>
        <v>851.78463094034373</v>
      </c>
      <c r="E7" s="72">
        <f>'[4]Por Municipio - 2017'!E34</f>
        <v>1190.9908998988878</v>
      </c>
      <c r="F7" s="16">
        <f>'[4]Por Municipio - 2017'!F34</f>
        <v>757.5606673407483</v>
      </c>
      <c r="G7" s="72">
        <f>'[4]Por Municipio - 2017'!G34</f>
        <v>2163.3822042467141</v>
      </c>
      <c r="H7" s="72">
        <f>'[4]Por Municipio - 2017'!H34</f>
        <v>802.78816986855418</v>
      </c>
      <c r="I7" s="16">
        <f>'[4]Por Municipio - 2017'!I34</f>
        <v>1477.4317492416583</v>
      </c>
      <c r="J7" s="72">
        <f>'[4]Por Municipio - 2017'!J34</f>
        <v>2683.4984833164813</v>
      </c>
      <c r="K7" s="72">
        <f>'[4]Por Municipio - 2017'!K34</f>
        <v>1059.0773508594541</v>
      </c>
      <c r="L7" s="16">
        <f>'[4]Por Municipio - 2017'!L34</f>
        <v>1402.0525783619817</v>
      </c>
      <c r="M7" s="72">
        <f>'[4]Por Municipio - 2017'!M34</f>
        <v>2359.3680485338728</v>
      </c>
      <c r="N7" s="72">
        <f>'[4]Por Municipio - 2017'!N34</f>
        <v>1699.8003033367038</v>
      </c>
      <c r="O7" s="45">
        <f>SUM(C7:N7)</f>
        <v>17295.750758341757</v>
      </c>
      <c r="P7" s="48">
        <f>O7/B7</f>
        <v>11.600101112234579</v>
      </c>
      <c r="Q7" s="49">
        <f>P7/1000</f>
        <v>1.1600101112234579E-2</v>
      </c>
    </row>
    <row r="8" spans="1:17" s="13" customFormat="1" ht="16.95" customHeight="1">
      <c r="A8" s="69">
        <v>2016</v>
      </c>
      <c r="B8" s="70">
        <v>1513</v>
      </c>
      <c r="C8" s="15">
        <f>'[5]Por Municipio - 2016'!C34</f>
        <v>745.96285651116511</v>
      </c>
      <c r="D8" s="71">
        <f>'[5]Por Municipio - 2016'!D34</f>
        <v>471.66261330975016</v>
      </c>
      <c r="E8" s="71">
        <f>'[5]Por Municipio - 2016'!E34</f>
        <v>1175.3180004693734</v>
      </c>
      <c r="F8" s="71">
        <f>'[5]Por Municipio - 2016'!F34</f>
        <v>1320.9011969021356</v>
      </c>
      <c r="G8" s="71">
        <f>'[5]Por Municipio - 2016'!G34</f>
        <v>855.7451302511148</v>
      </c>
      <c r="H8" s="71">
        <f>'[5]Por Municipio - 2016'!H34</f>
        <v>1317.3503872330439</v>
      </c>
      <c r="I8" s="71">
        <f>'[5]Por Municipio - 2016'!I34</f>
        <v>880.60079793475711</v>
      </c>
      <c r="J8" s="71">
        <f>'[5]Por Municipio - 2016'!J34</f>
        <v>894.80403661112405</v>
      </c>
      <c r="K8" s="71">
        <f>'[5]Por Municipio - 2016'!K34</f>
        <v>1317.3503872330439</v>
      </c>
      <c r="L8" s="71">
        <f>'[5]Por Municipio - 2016'!L34</f>
        <v>1292.4947195494017</v>
      </c>
      <c r="M8" s="71">
        <f>'[5]Por Municipio - 2016'!M34</f>
        <v>1011.9807556911524</v>
      </c>
      <c r="N8" s="15">
        <f>'[5]Por Municipio - 2016'!N34</f>
        <v>518.41821168739727</v>
      </c>
      <c r="O8" s="45">
        <f>SUM(C8:N8)</f>
        <v>11802.58909338346</v>
      </c>
      <c r="P8" s="48">
        <f>O8/B8</f>
        <v>7.8007859176361265</v>
      </c>
      <c r="Q8" s="49">
        <f>P8/1000</f>
        <v>7.8007859176361261E-3</v>
      </c>
    </row>
    <row r="9" spans="1:17" s="7" customFormat="1" ht="16.95" customHeight="1" thickBot="1">
      <c r="A9" s="18">
        <v>2015</v>
      </c>
      <c r="B9" s="27">
        <v>1523</v>
      </c>
      <c r="C9" s="30">
        <f>'[6]Por Municipio - 2015'!C34</f>
        <v>871.81269876082899</v>
      </c>
      <c r="D9" s="19">
        <f>'[6]Por Municipio - 2015'!D34</f>
        <v>671.3959864020178</v>
      </c>
      <c r="E9" s="19">
        <f>'[6]Por Municipio - 2015'!E34</f>
        <v>1225.8822239280623</v>
      </c>
      <c r="F9" s="19">
        <f>'[6]Por Municipio - 2015'!F34</f>
        <v>637.99320100888258</v>
      </c>
      <c r="G9" s="19">
        <f>'[6]Por Municipio - 2015'!G34</f>
        <v>1058.8682969623862</v>
      </c>
      <c r="H9" s="19">
        <f>'[6]Por Municipio - 2015'!H34</f>
        <v>958.65994078298058</v>
      </c>
      <c r="I9" s="19">
        <f>'[6]Por Municipio - 2015'!I34</f>
        <v>1022.1252330299375</v>
      </c>
      <c r="J9" s="19">
        <f>'[6]Por Municipio - 2015'!J34</f>
        <v>1416.2781006689329</v>
      </c>
      <c r="K9" s="19">
        <f>'[6]Por Municipio - 2015'!K34</f>
        <v>467.63899550389294</v>
      </c>
      <c r="L9" s="19">
        <f>'[6]Por Municipio - 2015'!L34</f>
        <v>1042.1669042658186</v>
      </c>
      <c r="M9" s="19">
        <f>'[6]Por Municipio - 2015'!M34</f>
        <v>1098.9516394341485</v>
      </c>
      <c r="N9" s="30">
        <f>'[6]Por Municipio - 2015'!N34</f>
        <v>1145.7155389845377</v>
      </c>
      <c r="O9" s="42">
        <f>SUM(C9:N9)</f>
        <v>11617.488759732425</v>
      </c>
      <c r="P9" s="50">
        <f>O9/B9</f>
        <v>7.62802938918741</v>
      </c>
      <c r="Q9" s="51">
        <f>P9/1000</f>
        <v>7.6280293891874103E-3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F7" sqref="F7: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95" customHeight="1">
      <c r="A7" s="17">
        <v>2017</v>
      </c>
      <c r="B7" s="26">
        <v>1491</v>
      </c>
      <c r="C7" s="25">
        <f>'[7]VIDRIO POR MUNICIPIOS'!C33</f>
        <v>1074.3585237258349</v>
      </c>
      <c r="D7" s="72">
        <f>'[7]VIDRIO POR MUNICIPIOS'!D33</f>
        <v>759.91212653778564</v>
      </c>
      <c r="E7" s="72">
        <f>'[7]VIDRIO POR MUNICIPIOS'!E33</f>
        <v>1249.0509666080843</v>
      </c>
      <c r="F7" s="16">
        <f>'[7]VIDRIO POR MUNICIPIOS'!F33</f>
        <v>1332.029876977153</v>
      </c>
      <c r="G7" s="25">
        <f>'[7]VIDRIO POR MUNICIPIOS'!G33</f>
        <v>1755.6590509666082</v>
      </c>
      <c r="H7" s="16">
        <f>'[7]VIDRIO POR MUNICIPIOS'!H33</f>
        <v>1511.0896309314587</v>
      </c>
      <c r="I7" s="25">
        <f>'[7]VIDRIO POR MUNICIPIOS'!I33</f>
        <v>1467.4165202108964</v>
      </c>
      <c r="J7" s="16">
        <f>'[7]VIDRIO POR MUNICIPIOS'!J33</f>
        <v>1388.804920913884</v>
      </c>
      <c r="K7" s="25">
        <f>'[7]VIDRIO POR MUNICIPIOS'!K33</f>
        <v>1764.3936731107206</v>
      </c>
      <c r="L7" s="16">
        <f>'[7]VIDRIO POR MUNICIPIOS'!L33</f>
        <v>1685.7820738137084</v>
      </c>
      <c r="M7" s="25">
        <f>'[7]VIDRIO POR MUNICIPIOS'!M33</f>
        <v>1808.0667838312829</v>
      </c>
      <c r="N7" s="16">
        <f>'[7]VIDRIO POR MUNICIPIOS'!N33</f>
        <v>1074.3585237258349</v>
      </c>
      <c r="O7" s="45">
        <f>SUM(C7:N7)</f>
        <v>16870.922671353252</v>
      </c>
      <c r="P7" s="52">
        <f>O7/B7</f>
        <v>11.315172817809023</v>
      </c>
      <c r="Q7" s="53">
        <f>P7/1000</f>
        <v>1.1315172817809022E-2</v>
      </c>
    </row>
    <row r="8" spans="1:17" s="13" customFormat="1" ht="16.95" customHeight="1">
      <c r="A8" s="69">
        <v>2016</v>
      </c>
      <c r="B8" s="70">
        <v>1513</v>
      </c>
      <c r="C8" s="15">
        <f>'[8]VIDRIO POR MUNICIPIOS'!C33</f>
        <v>1126.1383537653242</v>
      </c>
      <c r="D8" s="71">
        <f>'[8]VIDRIO POR MUNICIPIOS'!D33</f>
        <v>1333.7011091652073</v>
      </c>
      <c r="E8" s="71">
        <f>'[8]VIDRIO POR MUNICIPIOS'!E33</f>
        <v>1046.646234676007</v>
      </c>
      <c r="F8" s="71">
        <f>'[8]VIDRIO POR MUNICIPIOS'!F33</f>
        <v>1660.5020431990661</v>
      </c>
      <c r="G8" s="71">
        <f>'[8]VIDRIO POR MUNICIPIOS'!G33</f>
        <v>1139.3870402802102</v>
      </c>
      <c r="H8" s="71">
        <f>'[8]VIDRIO POR MUNICIPIOS'!H33</f>
        <v>1845.9836544074724</v>
      </c>
      <c r="I8" s="71">
        <f>'[8]VIDRIO POR MUNICIPIOS'!I33</f>
        <v>1174.7168709865734</v>
      </c>
      <c r="J8" s="71">
        <f>'[8]VIDRIO POR MUNICIPIOS'!J33</f>
        <v>1510.3502626970228</v>
      </c>
      <c r="K8" s="71">
        <f>'[8]VIDRIO POR MUNICIPIOS'!K33</f>
        <v>0</v>
      </c>
      <c r="L8" s="71">
        <f>'[8]VIDRIO POR MUNICIPIOS'!L33</f>
        <v>2548.164039696439</v>
      </c>
      <c r="M8" s="71">
        <f>'[8]VIDRIO POR MUNICIPIOS'!M33</f>
        <v>1112.8896672504379</v>
      </c>
      <c r="N8" s="75">
        <f>'[8]VIDRIO POR MUNICIPIOS'!N33</f>
        <v>1488.269118505546</v>
      </c>
      <c r="O8" s="45">
        <f>SUM(C8:N8)</f>
        <v>15986.748394629307</v>
      </c>
      <c r="P8" s="52">
        <f>O8/B8</f>
        <v>10.566258026853474</v>
      </c>
      <c r="Q8" s="53">
        <f>P8/1000</f>
        <v>1.0566258026853473E-2</v>
      </c>
    </row>
    <row r="9" spans="1:17" s="4" customFormat="1" ht="16.95" customHeight="1" thickBot="1">
      <c r="A9" s="18">
        <v>2015</v>
      </c>
      <c r="B9" s="27">
        <v>1523</v>
      </c>
      <c r="C9" s="23">
        <f>'[9]VIDRIO POR MUNICIPIOS'!C33</f>
        <v>1006.8331408775981</v>
      </c>
      <c r="D9" s="67">
        <f>'[9]VIDRIO POR MUNICIPIOS'!D33</f>
        <v>1639.9509237875288</v>
      </c>
      <c r="E9" s="67">
        <f>'[9]VIDRIO POR MUNICIPIOS'!E33</f>
        <v>2444.5381062355655</v>
      </c>
      <c r="F9" s="67">
        <f>'[9]VIDRIO POR MUNICIPIOS'!F33</f>
        <v>1494.8614318706698</v>
      </c>
      <c r="G9" s="67">
        <f>'[9]VIDRIO POR MUNICIPIOS'!G33</f>
        <v>2435.74480369515</v>
      </c>
      <c r="H9" s="67">
        <f>'[9]VIDRIO POR MUNICIPIOS'!H33</f>
        <v>1459.6882217090069</v>
      </c>
      <c r="I9" s="67">
        <f>'[9]VIDRIO POR MUNICIPIOS'!I33</f>
        <v>2879.8065819861431</v>
      </c>
      <c r="J9" s="67">
        <f>'[9]VIDRIO POR MUNICIPIOS'!J33</f>
        <v>1587.1911085450345</v>
      </c>
      <c r="K9" s="67">
        <f>'[9]VIDRIO POR MUNICIPIOS'!K33</f>
        <v>1406.9284064665126</v>
      </c>
      <c r="L9" s="67">
        <f>'[9]VIDRIO POR MUNICIPIOS'!L33</f>
        <v>1815.8169745958428</v>
      </c>
      <c r="M9" s="67">
        <f>'[9]VIDRIO POR MUNICIPIOS'!M33</f>
        <v>1292.6154734411084</v>
      </c>
      <c r="N9" s="76">
        <f>'[9]VIDRIO POR MUNICIPIOS'!N33</f>
        <v>681.48094688221704</v>
      </c>
      <c r="O9" s="42">
        <f>SUM(C9:N9)</f>
        <v>20145.456120092374</v>
      </c>
      <c r="P9" s="54">
        <f>O9/B9</f>
        <v>13.227482678983831</v>
      </c>
      <c r="Q9" s="55">
        <f>P9/1000</f>
        <v>1.3227482678983831E-2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95" customHeight="1">
      <c r="A7" s="35">
        <v>2017</v>
      </c>
      <c r="B7" s="68">
        <v>1491</v>
      </c>
      <c r="C7" s="56">
        <f>'[10]1.2'!E$27</f>
        <v>504.61538461538464</v>
      </c>
      <c r="D7" s="56">
        <f>'[10]1.2'!F$27</f>
        <v>978.46153846153845</v>
      </c>
      <c r="E7" s="56">
        <f>'[10]1.2'!G$27</f>
        <v>486.15384615384619</v>
      </c>
      <c r="F7" s="56">
        <f>'[10]1.2'!H$27</f>
        <v>424.61538461538464</v>
      </c>
      <c r="G7" s="56">
        <f>'[10]1.2'!I$27</f>
        <v>452.30769230769238</v>
      </c>
      <c r="H7" s="56">
        <f>'[10]1.2'!J$27</f>
        <v>636.92307692307691</v>
      </c>
      <c r="I7" s="56">
        <f>'[10]1.2'!K$27</f>
        <v>561.53846153846155</v>
      </c>
      <c r="J7" s="56">
        <f>'[10]1.2'!L$27</f>
        <v>541.53846153846155</v>
      </c>
      <c r="K7" s="56">
        <f>'[10]1.2'!M$27</f>
        <v>684.61538461538453</v>
      </c>
      <c r="L7" s="56">
        <f>'[10]1.2'!N$27</f>
        <v>606.15384615384619</v>
      </c>
      <c r="M7" s="56">
        <f>'[10]1.2'!O$27</f>
        <v>715.38461538461536</v>
      </c>
      <c r="N7" s="56">
        <f>'[10]1.2'!P$27</f>
        <v>536.92307692307691</v>
      </c>
      <c r="O7" s="65">
        <f>SUM(C7:N7)</f>
        <v>7129.2307692307686</v>
      </c>
      <c r="P7" s="66">
        <f>O7/B7</f>
        <v>4.7815095702419645</v>
      </c>
      <c r="Q7" s="59">
        <f>P7/1000</f>
        <v>4.7815095702419645E-3</v>
      </c>
    </row>
    <row r="8" spans="1:17" ht="16.95" customHeight="1">
      <c r="A8" s="74">
        <v>2016</v>
      </c>
      <c r="B8" s="68">
        <v>1513</v>
      </c>
      <c r="C8" s="56">
        <v>663</v>
      </c>
      <c r="D8" s="57">
        <v>505</v>
      </c>
      <c r="E8" s="58">
        <v>465</v>
      </c>
      <c r="F8" s="58">
        <v>409</v>
      </c>
      <c r="G8" s="58">
        <v>625</v>
      </c>
      <c r="H8" s="58">
        <v>372</v>
      </c>
      <c r="I8" s="58">
        <v>378</v>
      </c>
      <c r="J8" s="58">
        <v>800</v>
      </c>
      <c r="K8" s="58">
        <v>560</v>
      </c>
      <c r="L8" s="58">
        <v>440</v>
      </c>
      <c r="M8" s="58">
        <v>455</v>
      </c>
      <c r="N8" s="57">
        <v>434</v>
      </c>
      <c r="O8" s="65">
        <f>SUM(C8:N8)</f>
        <v>6106</v>
      </c>
      <c r="P8" s="66">
        <f>O8/B8</f>
        <v>4.035690680766689</v>
      </c>
      <c r="Q8" s="59">
        <f>P8/1000</f>
        <v>4.0356906807666893E-3</v>
      </c>
    </row>
    <row r="9" spans="1:17" s="4" customFormat="1" ht="16.95" customHeight="1" thickBot="1">
      <c r="A9" s="36">
        <v>2015</v>
      </c>
      <c r="B9" s="34">
        <v>1523</v>
      </c>
      <c r="C9" s="60">
        <v>432</v>
      </c>
      <c r="D9" s="61">
        <v>1012</v>
      </c>
      <c r="E9" s="62">
        <v>615</v>
      </c>
      <c r="F9" s="62">
        <v>458</v>
      </c>
      <c r="G9" s="62">
        <v>658</v>
      </c>
      <c r="H9" s="62">
        <v>702</v>
      </c>
      <c r="I9" s="62">
        <v>520</v>
      </c>
      <c r="J9" s="62">
        <v>723</v>
      </c>
      <c r="K9" s="62">
        <v>652</v>
      </c>
      <c r="L9" s="62">
        <v>594</v>
      </c>
      <c r="M9" s="62">
        <v>523</v>
      </c>
      <c r="N9" s="63">
        <v>615</v>
      </c>
      <c r="O9" s="40">
        <f>SUM(C9:N9)</f>
        <v>7504</v>
      </c>
      <c r="P9" s="64">
        <f>O9/B9</f>
        <v>4.9271175311884434</v>
      </c>
      <c r="Q9" s="41">
        <f>P9/1000</f>
        <v>4.927117531188443E-3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