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G7" i="3"/>
  <c r="H7"/>
  <c r="O7" s="1"/>
  <c r="P7" s="1"/>
  <c r="Q7" s="1"/>
  <c r="I7"/>
  <c r="J7"/>
  <c r="K7"/>
  <c r="L7"/>
  <c r="M7"/>
  <c r="N7"/>
  <c r="F7" i="2"/>
  <c r="G7"/>
  <c r="O7" s="1"/>
  <c r="P7" s="1"/>
  <c r="Q7" s="1"/>
  <c r="H7"/>
  <c r="I7"/>
  <c r="J7"/>
  <c r="K7"/>
  <c r="L7"/>
  <c r="M7"/>
  <c r="N7"/>
  <c r="G7" i="1"/>
  <c r="H7"/>
  <c r="I7"/>
  <c r="J7"/>
  <c r="K7"/>
  <c r="L7"/>
  <c r="M7"/>
  <c r="N7"/>
  <c r="F7" i="3"/>
  <c r="D7"/>
  <c r="E7"/>
  <c r="C7"/>
  <c r="D7" i="2"/>
  <c r="E7"/>
  <c r="C7"/>
  <c r="D7" i="1"/>
  <c r="E7"/>
  <c r="O7" s="1"/>
  <c r="P7" s="1"/>
  <c r="Q7" s="1"/>
  <c r="F7"/>
  <c r="C7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s="1"/>
  <c r="P8" s="1"/>
  <c r="Q8" s="1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9" i="4"/>
  <c r="P9" s="1"/>
  <c r="Q9" s="1"/>
  <c r="O8"/>
  <c r="P8" s="1"/>
  <c r="Q8" s="1"/>
  <c r="O9" i="1" l="1"/>
  <c r="P9" s="1"/>
  <c r="Q9" s="1"/>
  <c r="O8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<sst xmlns="http://schemas.openxmlformats.org/spreadsheetml/2006/main" count="76" uniqueCount="23">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</sst>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84645.461559408184</c:v>
                </c:pt>
                <c:pt idx="1">
                  <c:v>81615.701189071435</c:v>
                </c:pt>
                <c:pt idx="2">
                  <c:v>90062.553326676949</c:v>
                </c:pt>
                <c:pt idx="3">
                  <c:v>87168.900789688661</c:v>
                </c:pt>
                <c:pt idx="4">
                  <c:v>93691.188163746934</c:v>
                </c:pt>
                <c:pt idx="5">
                  <c:v>86578.192792956339</c:v>
                </c:pt>
                <c:pt idx="6">
                  <c:v>92204.890623581741</c:v>
                </c:pt>
                <c:pt idx="7">
                  <c:v>95999.577017336836</c:v>
                </c:pt>
                <c:pt idx="8">
                  <c:v>89284.016519923753</c:v>
                </c:pt>
                <c:pt idx="9">
                  <c:v>94570.444767177993</c:v>
                </c:pt>
                <c:pt idx="10">
                  <c:v>84822.401742761183</c:v>
                </c:pt>
                <c:pt idx="11">
                  <c:v>81305.37532903695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89157.597535934285</c:v>
                </c:pt>
                <c:pt idx="1">
                  <c:v>75539.811623962145</c:v>
                </c:pt>
                <c:pt idx="2">
                  <c:v>92625.970895455757</c:v>
                </c:pt>
                <c:pt idx="3">
                  <c:v>89598.284974555849</c:v>
                </c:pt>
                <c:pt idx="4">
                  <c:v>119956.75296848496</c:v>
                </c:pt>
                <c:pt idx="5">
                  <c:v>97650.351754307645</c:v>
                </c:pt>
                <c:pt idx="6">
                  <c:v>90656.478885813762</c:v>
                </c:pt>
                <c:pt idx="7">
                  <c:v>89674.453173823771</c:v>
                </c:pt>
                <c:pt idx="8">
                  <c:v>81831.848942058743</c:v>
                </c:pt>
                <c:pt idx="9">
                  <c:v>84764.32461387376</c:v>
                </c:pt>
                <c:pt idx="10">
                  <c:v>82982.532809570577</c:v>
                </c:pt>
                <c:pt idx="11">
                  <c:v>84903.05954825462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87020.979478447887</c:v>
                </c:pt>
                <c:pt idx="1">
                  <c:v>73389.257998028494</c:v>
                </c:pt>
                <c:pt idx="2">
                  <c:v>85563.34617797294</c:v>
                </c:pt>
                <c:pt idx="3">
                  <c:v>92471.496549870062</c:v>
                </c:pt>
                <c:pt idx="4">
                  <c:v>95332.475132180305</c:v>
                </c:pt>
                <c:pt idx="5">
                  <c:v>83842.415987095621</c:v>
                </c:pt>
                <c:pt idx="6">
                  <c:v>90536.128685366071</c:v>
                </c:pt>
                <c:pt idx="7">
                  <c:v>104154.27816112555</c:v>
                </c:pt>
                <c:pt idx="8">
                  <c:v>86442.81207993548</c:v>
                </c:pt>
                <c:pt idx="9">
                  <c:v>86673.536159154042</c:v>
                </c:pt>
                <c:pt idx="10">
                  <c:v>83318.536607222864</c:v>
                </c:pt>
                <c:pt idx="11">
                  <c:v>88095.882247513218</c:v>
                </c:pt>
              </c:numCache>
            </c:numRef>
          </c:val>
        </c:ser>
        <c:marker val="1"/>
        <c:axId val="62612992"/>
        <c:axId val="62614528"/>
      </c:lineChart>
      <c:catAx>
        <c:axId val="626129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4528"/>
        <c:crossesAt val="0"/>
        <c:auto val="1"/>
        <c:lblAlgn val="ctr"/>
        <c:lblOffset val="100"/>
      </c:catAx>
      <c:valAx>
        <c:axId val="62614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26129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954382964572871"/>
          <c:y val="0.87571752567440242"/>
          <c:w val="0.57526395173453981"/>
          <c:h val="0.11075982388611159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0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1311.0090106164689</c:v>
                </c:pt>
                <c:pt idx="1">
                  <c:v>1428.7322687126416</c:v>
                </c:pt>
                <c:pt idx="2">
                  <c:v>1230.7431528236239</c:v>
                </c:pt>
                <c:pt idx="3">
                  <c:v>1027.4029797484163</c:v>
                </c:pt>
                <c:pt idx="4">
                  <c:v>1883.5721295387636</c:v>
                </c:pt>
                <c:pt idx="5">
                  <c:v>1252.1473815683826</c:v>
                </c:pt>
                <c:pt idx="6">
                  <c:v>1241.4452671960032</c:v>
                </c:pt>
                <c:pt idx="7">
                  <c:v>1369.8706396645553</c:v>
                </c:pt>
                <c:pt idx="8">
                  <c:v>1268.2005531269515</c:v>
                </c:pt>
                <c:pt idx="9">
                  <c:v>1439.434383085021</c:v>
                </c:pt>
                <c:pt idx="10">
                  <c:v>995.29663663127849</c:v>
                </c:pt>
                <c:pt idx="11">
                  <c:v>1487.5938977607279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986.51949963208244</c:v>
                </c:pt>
                <c:pt idx="1">
                  <c:v>1377.2837170188163</c:v>
                </c:pt>
                <c:pt idx="2">
                  <c:v>777.55464329302117</c:v>
                </c:pt>
                <c:pt idx="3">
                  <c:v>703.17985132586261</c:v>
                </c:pt>
                <c:pt idx="4">
                  <c:v>1007.4403639187839</c:v>
                </c:pt>
                <c:pt idx="5">
                  <c:v>709.94119605014976</c:v>
                </c:pt>
                <c:pt idx="6">
                  <c:v>1392.8370132031509</c:v>
                </c:pt>
                <c:pt idx="7">
                  <c:v>770.79329856873414</c:v>
                </c:pt>
                <c:pt idx="8">
                  <c:v>1020.9630533673583</c:v>
                </c:pt>
                <c:pt idx="9">
                  <c:v>797.8386774658826</c:v>
                </c:pt>
                <c:pt idx="10">
                  <c:v>642.32774880727834</c:v>
                </c:pt>
                <c:pt idx="11">
                  <c:v>141.98823921002997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775.20033564086418</c:v>
                </c:pt>
                <c:pt idx="1">
                  <c:v>1664.7744912943151</c:v>
                </c:pt>
                <c:pt idx="2">
                  <c:v>1753.7319068596601</c:v>
                </c:pt>
                <c:pt idx="3">
                  <c:v>845.09544787077823</c:v>
                </c:pt>
                <c:pt idx="4">
                  <c:v>1023.0102790014685</c:v>
                </c:pt>
                <c:pt idx="5">
                  <c:v>781.55443675267463</c:v>
                </c:pt>
                <c:pt idx="6">
                  <c:v>1137.384099014055</c:v>
                </c:pt>
                <c:pt idx="7">
                  <c:v>1162.8005034612963</c:v>
                </c:pt>
                <c:pt idx="8">
                  <c:v>927.69876232431295</c:v>
                </c:pt>
                <c:pt idx="9">
                  <c:v>2516.2240402769035</c:v>
                </c:pt>
                <c:pt idx="10">
                  <c:v>864.15775120620935</c:v>
                </c:pt>
                <c:pt idx="11">
                  <c:v>1042.0725823368996</c:v>
                </c:pt>
              </c:numCache>
            </c:numRef>
          </c:val>
        </c:ser>
        <c:marker val="1"/>
        <c:axId val="73865472"/>
        <c:axId val="76353920"/>
      </c:lineChart>
      <c:catAx>
        <c:axId val="7386547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3920"/>
        <c:crossesAt val="0"/>
        <c:auto val="1"/>
        <c:lblAlgn val="ctr"/>
        <c:lblOffset val="100"/>
      </c:catAx>
      <c:valAx>
        <c:axId val="763539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547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5"/>
          <c:w val="0.55675146771037198"/>
          <c:h val="0.12522104747752522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3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2395.95125253893</c:v>
                </c:pt>
                <c:pt idx="1">
                  <c:v>0</c:v>
                </c:pt>
                <c:pt idx="2">
                  <c:v>2842.654028436019</c:v>
                </c:pt>
                <c:pt idx="3">
                  <c:v>0</c:v>
                </c:pt>
                <c:pt idx="4">
                  <c:v>697.12705935454744</c:v>
                </c:pt>
                <c:pt idx="5">
                  <c:v>2571.9250733468743</c:v>
                </c:pt>
                <c:pt idx="6">
                  <c:v>2653.1437598736175</c:v>
                </c:pt>
                <c:pt idx="7">
                  <c:v>1055.8429248476641</c:v>
                </c:pt>
                <c:pt idx="8">
                  <c:v>3560.0857594222521</c:v>
                </c:pt>
                <c:pt idx="9">
                  <c:v>0</c:v>
                </c:pt>
                <c:pt idx="10">
                  <c:v>1773.2746558338974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2082.4941750804392</c:v>
                </c:pt>
                <c:pt idx="1">
                  <c:v>5172.4287140796623</c:v>
                </c:pt>
                <c:pt idx="2">
                  <c:v>1866.1311439032509</c:v>
                </c:pt>
                <c:pt idx="3">
                  <c:v>2636.924442471985</c:v>
                </c:pt>
                <c:pt idx="4">
                  <c:v>0</c:v>
                </c:pt>
                <c:pt idx="5">
                  <c:v>2549.0269610562518</c:v>
                </c:pt>
                <c:pt idx="6">
                  <c:v>2244.7664484633306</c:v>
                </c:pt>
                <c:pt idx="7">
                  <c:v>2285.3345168090536</c:v>
                </c:pt>
                <c:pt idx="8">
                  <c:v>0</c:v>
                </c:pt>
                <c:pt idx="9">
                  <c:v>2136.5849328747363</c:v>
                </c:pt>
                <c:pt idx="10">
                  <c:v>0</c:v>
                </c:pt>
                <c:pt idx="11">
                  <c:v>2765.3899922334404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2769.4863847686515</c:v>
                </c:pt>
                <c:pt idx="1">
                  <c:v>0</c:v>
                </c:pt>
                <c:pt idx="2">
                  <c:v>2729.2517157405359</c:v>
                </c:pt>
                <c:pt idx="3">
                  <c:v>2668.8997121983616</c:v>
                </c:pt>
                <c:pt idx="4">
                  <c:v>2662.1939340270092</c:v>
                </c:pt>
                <c:pt idx="5">
                  <c:v>0</c:v>
                </c:pt>
                <c:pt idx="6">
                  <c:v>2474.4321452291342</c:v>
                </c:pt>
                <c:pt idx="7">
                  <c:v>2380.5512508301972</c:v>
                </c:pt>
                <c:pt idx="8">
                  <c:v>5002.5105158290899</c:v>
                </c:pt>
                <c:pt idx="9">
                  <c:v>2581.724595970777</c:v>
                </c:pt>
                <c:pt idx="10">
                  <c:v>2689.0170467124199</c:v>
                </c:pt>
                <c:pt idx="11">
                  <c:v>2407.3743635156075</c:v>
                </c:pt>
              </c:numCache>
            </c:numRef>
          </c:val>
        </c:ser>
        <c:marker val="1"/>
        <c:axId val="78123008"/>
        <c:axId val="78125312"/>
      </c:lineChart>
      <c:catAx>
        <c:axId val="781230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5312"/>
        <c:crossesAt val="0"/>
        <c:auto val="1"/>
        <c:lblAlgn val="ctr"/>
        <c:lblOffset val="100"/>
      </c:catAx>
      <c:valAx>
        <c:axId val="78125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12300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3673919899085454"/>
          <c:h val="0.130483726516434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2307.0967741935483</c:v>
                </c:pt>
                <c:pt idx="1">
                  <c:v>2224.516129032258</c:v>
                </c:pt>
                <c:pt idx="2">
                  <c:v>2818.0645161290322</c:v>
                </c:pt>
                <c:pt idx="3">
                  <c:v>3200</c:v>
                </c:pt>
                <c:pt idx="4">
                  <c:v>2895.483870967742</c:v>
                </c:pt>
                <c:pt idx="5">
                  <c:v>2482.5806451612902</c:v>
                </c:pt>
                <c:pt idx="6">
                  <c:v>1796.1290322580644</c:v>
                </c:pt>
                <c:pt idx="7">
                  <c:v>1878.7096774193546</c:v>
                </c:pt>
                <c:pt idx="8">
                  <c:v>3163.8709677419351</c:v>
                </c:pt>
                <c:pt idx="9">
                  <c:v>2523.4375</c:v>
                </c:pt>
                <c:pt idx="10">
                  <c:v>2374.6875</c:v>
                </c:pt>
                <c:pt idx="11">
                  <c:v>3143.2258064516127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2261</c:v>
                </c:pt>
                <c:pt idx="1">
                  <c:v>2023</c:v>
                </c:pt>
                <c:pt idx="2">
                  <c:v>2674</c:v>
                </c:pt>
                <c:pt idx="3">
                  <c:v>1930</c:v>
                </c:pt>
                <c:pt idx="4">
                  <c:v>3086</c:v>
                </c:pt>
                <c:pt idx="5">
                  <c:v>2044</c:v>
                </c:pt>
                <c:pt idx="6">
                  <c:v>2240</c:v>
                </c:pt>
                <c:pt idx="7">
                  <c:v>2849</c:v>
                </c:pt>
                <c:pt idx="8">
                  <c:v>3437</c:v>
                </c:pt>
                <c:pt idx="9">
                  <c:v>2426</c:v>
                </c:pt>
                <c:pt idx="10">
                  <c:v>2514</c:v>
                </c:pt>
                <c:pt idx="11">
                  <c:v>1941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1589</c:v>
                </c:pt>
                <c:pt idx="1">
                  <c:v>2112</c:v>
                </c:pt>
                <c:pt idx="2">
                  <c:v>2065</c:v>
                </c:pt>
                <c:pt idx="3">
                  <c:v>1858</c:v>
                </c:pt>
                <c:pt idx="4">
                  <c:v>2188</c:v>
                </c:pt>
                <c:pt idx="5">
                  <c:v>2178</c:v>
                </c:pt>
                <c:pt idx="6">
                  <c:v>3179</c:v>
                </c:pt>
                <c:pt idx="7">
                  <c:v>2622</c:v>
                </c:pt>
                <c:pt idx="8">
                  <c:v>3169</c:v>
                </c:pt>
                <c:pt idx="9">
                  <c:v>2379</c:v>
                </c:pt>
                <c:pt idx="10">
                  <c:v>4537</c:v>
                </c:pt>
                <c:pt idx="11">
                  <c:v>1455</c:v>
                </c:pt>
              </c:numCache>
            </c:numRef>
          </c:val>
        </c:ser>
        <c:marker val="1"/>
        <c:axId val="81513856"/>
        <c:axId val="114156672"/>
      </c:lineChart>
      <c:catAx>
        <c:axId val="815138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6672"/>
        <c:crosses val="autoZero"/>
        <c:auto val="1"/>
        <c:lblAlgn val="ctr"/>
        <c:lblOffset val="100"/>
      </c:catAx>
      <c:valAx>
        <c:axId val="114156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385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848442386436121"/>
          <c:y val="0.85056911988823969"/>
          <c:w val="0.58777476663655537"/>
          <c:h val="0.14943088011176028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15">
          <cell r="F15">
            <v>84645.461559408184</v>
          </cell>
          <cell r="G15">
            <v>81615.701189071435</v>
          </cell>
          <cell r="H15">
            <v>90062.553326676949</v>
          </cell>
          <cell r="I15">
            <v>87168.900789688661</v>
          </cell>
          <cell r="J15">
            <v>93691.188163746934</v>
          </cell>
          <cell r="K15">
            <v>86578.192792956339</v>
          </cell>
          <cell r="L15">
            <v>92204.890623581741</v>
          </cell>
          <cell r="M15">
            <v>95999.577017336836</v>
          </cell>
          <cell r="N15">
            <v>89284.016519923753</v>
          </cell>
          <cell r="O15">
            <v>94570.444767177993</v>
          </cell>
          <cell r="P15">
            <v>84822.401742761183</v>
          </cell>
          <cell r="Q15">
            <v>81305.37532903695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6">
          <cell r="E26">
            <v>2307.0967741935483</v>
          </cell>
          <cell r="F26">
            <v>2224.516129032258</v>
          </cell>
          <cell r="G26">
            <v>2818.0645161290322</v>
          </cell>
          <cell r="H26">
            <v>3200</v>
          </cell>
          <cell r="I26">
            <v>2895.483870967742</v>
          </cell>
          <cell r="J26">
            <v>2482.5806451612902</v>
          </cell>
          <cell r="K26">
            <v>1796.1290322580644</v>
          </cell>
          <cell r="L26">
            <v>1878.7096774193546</v>
          </cell>
          <cell r="M26">
            <v>3163.8709677419351</v>
          </cell>
          <cell r="N26">
            <v>2523.4375</v>
          </cell>
          <cell r="O26">
            <v>2374.6875</v>
          </cell>
          <cell r="P26">
            <v>3143.2258064516127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13">
          <cell r="F13">
            <v>54629.876796714576</v>
          </cell>
        </row>
        <row r="15">
          <cell r="F15">
            <v>89157.597535934285</v>
          </cell>
          <cell r="G15">
            <v>75539.811623962145</v>
          </cell>
          <cell r="H15">
            <v>92625.970895455757</v>
          </cell>
          <cell r="I15">
            <v>89598.284974555849</v>
          </cell>
          <cell r="J15">
            <v>119956.75296848496</v>
          </cell>
          <cell r="K15">
            <v>97650.351754307645</v>
          </cell>
          <cell r="L15">
            <v>90656.478885813762</v>
          </cell>
          <cell r="M15">
            <v>89674.453173823771</v>
          </cell>
          <cell r="N15">
            <v>81831.848942058743</v>
          </cell>
          <cell r="O15">
            <v>84764.32461387376</v>
          </cell>
          <cell r="P15">
            <v>82982.532809570577</v>
          </cell>
          <cell r="Q15">
            <v>84903.05954825462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7">
          <cell r="F7">
            <v>8408.1929325071178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5">
          <cell r="F15">
            <v>87020.979478447887</v>
          </cell>
          <cell r="G15">
            <v>73389.257998028494</v>
          </cell>
          <cell r="H15">
            <v>85563.34617797294</v>
          </cell>
          <cell r="I15">
            <v>92471.496549870062</v>
          </cell>
          <cell r="J15">
            <v>95332.475132180305</v>
          </cell>
          <cell r="K15">
            <v>83842.415987095621</v>
          </cell>
          <cell r="L15">
            <v>90536.128685366071</v>
          </cell>
          <cell r="M15">
            <v>104154.27816112555</v>
          </cell>
          <cell r="N15">
            <v>86442.81207993548</v>
          </cell>
          <cell r="O15">
            <v>86673.536159154042</v>
          </cell>
          <cell r="P15">
            <v>83318.536607222864</v>
          </cell>
          <cell r="Q15">
            <v>88095.882247513218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3">
          <cell r="C33">
            <v>1311.0090106164689</v>
          </cell>
          <cell r="D33">
            <v>1428.7322687126416</v>
          </cell>
          <cell r="E33">
            <v>1230.7431528236239</v>
          </cell>
          <cell r="F33">
            <v>1027.4029797484163</v>
          </cell>
          <cell r="G33">
            <v>1883.5721295387636</v>
          </cell>
          <cell r="H33">
            <v>1252.1473815683826</v>
          </cell>
          <cell r="I33">
            <v>1241.4452671960032</v>
          </cell>
          <cell r="J33">
            <v>1369.8706396645553</v>
          </cell>
          <cell r="K33">
            <v>1268.2005531269515</v>
          </cell>
          <cell r="L33">
            <v>1439.434383085021</v>
          </cell>
          <cell r="M33">
            <v>995.29663663127849</v>
          </cell>
          <cell r="N33">
            <v>1487.5938977607279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C32">
            <v>802.94266137756949</v>
          </cell>
        </row>
        <row r="33">
          <cell r="C33">
            <v>986.51949963208244</v>
          </cell>
          <cell r="D33">
            <v>1377.2837170188163</v>
          </cell>
          <cell r="E33">
            <v>777.55464329302117</v>
          </cell>
          <cell r="F33">
            <v>703.17985132586261</v>
          </cell>
          <cell r="G33">
            <v>1007.4403639187839</v>
          </cell>
          <cell r="H33">
            <v>709.94119605014976</v>
          </cell>
          <cell r="I33">
            <v>1392.8370132031509</v>
          </cell>
          <cell r="J33">
            <v>770.79329856873414</v>
          </cell>
          <cell r="K33">
            <v>1020.9630533673583</v>
          </cell>
          <cell r="L33">
            <v>797.8386774658826</v>
          </cell>
          <cell r="M33">
            <v>642.32774880727834</v>
          </cell>
          <cell r="N33">
            <v>141.98823921002997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C33">
            <v>775.20033564086418</v>
          </cell>
          <cell r="D33">
            <v>1664.7744912943151</v>
          </cell>
          <cell r="E33">
            <v>1753.7319068596601</v>
          </cell>
          <cell r="F33">
            <v>845.09544787077823</v>
          </cell>
          <cell r="G33">
            <v>1023.0102790014685</v>
          </cell>
          <cell r="H33">
            <v>781.55443675267463</v>
          </cell>
          <cell r="I33">
            <v>1137.384099014055</v>
          </cell>
          <cell r="J33">
            <v>1162.8005034612963</v>
          </cell>
          <cell r="K33">
            <v>927.69876232431295</v>
          </cell>
          <cell r="L33">
            <v>2516.2240402769035</v>
          </cell>
          <cell r="M33">
            <v>864.15775120620935</v>
          </cell>
          <cell r="N33">
            <v>1042.0725823368996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C32">
            <v>2395.95125253893</v>
          </cell>
          <cell r="D32">
            <v>0</v>
          </cell>
          <cell r="E32">
            <v>2842.654028436019</v>
          </cell>
          <cell r="F32">
            <v>0</v>
          </cell>
          <cell r="G32">
            <v>697.12705935454744</v>
          </cell>
          <cell r="H32">
            <v>2571.9250733468743</v>
          </cell>
          <cell r="I32">
            <v>2653.1437598736175</v>
          </cell>
          <cell r="J32">
            <v>1055.8429248476641</v>
          </cell>
          <cell r="K32">
            <v>3560.0857594222521</v>
          </cell>
          <cell r="L32">
            <v>0</v>
          </cell>
          <cell r="M32">
            <v>1773.2746558338974</v>
          </cell>
          <cell r="N3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C31">
            <v>2143.0652722683017</v>
          </cell>
        </row>
        <row r="32">
          <cell r="C32">
            <v>2082.4941750804392</v>
          </cell>
          <cell r="D32">
            <v>5172.4287140796623</v>
          </cell>
          <cell r="E32">
            <v>1866.1311439032509</v>
          </cell>
          <cell r="F32">
            <v>2636.924442471985</v>
          </cell>
          <cell r="G32">
            <v>0</v>
          </cell>
          <cell r="H32">
            <v>2549.0269610562518</v>
          </cell>
          <cell r="I32">
            <v>2244.7664484633306</v>
          </cell>
          <cell r="J32">
            <v>2285.3345168090536</v>
          </cell>
          <cell r="K32">
            <v>0</v>
          </cell>
          <cell r="L32">
            <v>2136.5849328747363</v>
          </cell>
          <cell r="M32">
            <v>0</v>
          </cell>
          <cell r="N32">
            <v>2765.3899922334404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C32">
            <v>2769.4863847686515</v>
          </cell>
          <cell r="D32">
            <v>0</v>
          </cell>
          <cell r="E32">
            <v>2729.2517157405359</v>
          </cell>
          <cell r="F32">
            <v>2668.8997121983616</v>
          </cell>
          <cell r="G32">
            <v>2662.1939340270092</v>
          </cell>
          <cell r="H32">
            <v>0</v>
          </cell>
          <cell r="I32">
            <v>2474.4321452291342</v>
          </cell>
          <cell r="J32">
            <v>2380.5512508301972</v>
          </cell>
          <cell r="K32">
            <v>5002.5105158290899</v>
          </cell>
          <cell r="L32">
            <v>2581.724595970777</v>
          </cell>
          <cell r="M32">
            <v>2689.0170467124199</v>
          </cell>
          <cell r="N32">
            <v>2407.3743635156075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E7" sqref="E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0" t="s">
        <v>18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3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5" t="s">
        <v>17</v>
      </c>
      <c r="P5" s="78" t="s">
        <v>0</v>
      </c>
      <c r="Q5" s="78" t="s">
        <v>19</v>
      </c>
    </row>
    <row r="6" spans="1:17" s="5" customFormat="1" ht="17.100000000000001" customHeight="1" thickBot="1">
      <c r="A6" s="1"/>
      <c r="B6" s="84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6"/>
      <c r="P6" s="79"/>
      <c r="Q6" s="79"/>
    </row>
    <row r="7" spans="1:17" s="5" customFormat="1" ht="16.8" customHeight="1">
      <c r="A7" s="17">
        <v>2017</v>
      </c>
      <c r="B7" s="26">
        <v>2999</v>
      </c>
      <c r="C7" s="25">
        <f>[1]AXARQUIA!F15</f>
        <v>84645.461559408184</v>
      </c>
      <c r="D7" s="75">
        <f>[1]AXARQUIA!G15</f>
        <v>81615.701189071435</v>
      </c>
      <c r="E7" s="75">
        <f>[1]AXARQUIA!H15</f>
        <v>90062.553326676949</v>
      </c>
      <c r="F7" s="16">
        <f>[1]AXARQUIA!I15</f>
        <v>87168.900789688661</v>
      </c>
      <c r="G7" s="75">
        <f>[1]AXARQUIA!J15</f>
        <v>93691.188163746934</v>
      </c>
      <c r="H7" s="16">
        <f>[1]AXARQUIA!K15</f>
        <v>86578.192792956339</v>
      </c>
      <c r="I7" s="75">
        <f>[1]AXARQUIA!L15</f>
        <v>92204.890623581741</v>
      </c>
      <c r="J7" s="16">
        <f>[1]AXARQUIA!M15</f>
        <v>95999.577017336836</v>
      </c>
      <c r="K7" s="75">
        <f>[1]AXARQUIA!N15</f>
        <v>89284.016519923753</v>
      </c>
      <c r="L7" s="16">
        <f>[1]AXARQUIA!O15</f>
        <v>94570.444767177993</v>
      </c>
      <c r="M7" s="75">
        <f>[1]AXARQUIA!P15</f>
        <v>84822.401742761183</v>
      </c>
      <c r="N7" s="16">
        <f>[1]AXARQUIA!Q15</f>
        <v>81305.37532903695</v>
      </c>
      <c r="O7" s="45">
        <f>SUM(C7:N7)</f>
        <v>1061948.7038213669</v>
      </c>
      <c r="P7" s="46">
        <f>O7/B7</f>
        <v>354.10093491876188</v>
      </c>
      <c r="Q7" s="47">
        <f>P7/1000</f>
        <v>0.35410093491876188</v>
      </c>
    </row>
    <row r="8" spans="1:17" s="5" customFormat="1" ht="16.8" customHeight="1">
      <c r="A8" s="72">
        <v>2016</v>
      </c>
      <c r="B8" s="73">
        <v>3047</v>
      </c>
      <c r="C8" s="15">
        <f>[2]AXARQUIA!F15</f>
        <v>89157.597535934285</v>
      </c>
      <c r="D8" s="74">
        <f>[2]AXARQUIA!G15</f>
        <v>75539.811623962145</v>
      </c>
      <c r="E8" s="74">
        <f>[2]AXARQUIA!H15</f>
        <v>92625.970895455757</v>
      </c>
      <c r="F8" s="74">
        <f>[2]AXARQUIA!I15</f>
        <v>89598.284974555849</v>
      </c>
      <c r="G8" s="74">
        <f>[2]AXARQUIA!J15</f>
        <v>119956.75296848496</v>
      </c>
      <c r="H8" s="74">
        <f>[2]AXARQUIA!K15</f>
        <v>97650.351754307645</v>
      </c>
      <c r="I8" s="74">
        <f>[2]AXARQUIA!L15</f>
        <v>90656.478885813762</v>
      </c>
      <c r="J8" s="74">
        <f>[2]AXARQUIA!M15</f>
        <v>89674.453173823771</v>
      </c>
      <c r="K8" s="74">
        <f>[2]AXARQUIA!N15</f>
        <v>81831.848942058743</v>
      </c>
      <c r="L8" s="74">
        <f>[2]AXARQUIA!O15</f>
        <v>84764.32461387376</v>
      </c>
      <c r="M8" s="74">
        <f>[2]AXARQUIA!P15</f>
        <v>82982.532809570577</v>
      </c>
      <c r="N8" s="15">
        <f>[2]AXARQUIA!Q15</f>
        <v>84903.05954825462</v>
      </c>
      <c r="O8" s="45">
        <f>SUM(C8:N8)</f>
        <v>1079341.4677260958</v>
      </c>
      <c r="P8" s="46">
        <f>O8/B8</f>
        <v>354.23087224354964</v>
      </c>
      <c r="Q8" s="47">
        <f>P8/1000</f>
        <v>0.35423087224354965</v>
      </c>
    </row>
    <row r="9" spans="1:17" s="6" customFormat="1" ht="16.8" customHeight="1" thickBot="1">
      <c r="A9" s="18">
        <v>2015</v>
      </c>
      <c r="B9" s="27">
        <v>3029</v>
      </c>
      <c r="C9" s="30">
        <f>[3]AXARQUIA!F15</f>
        <v>87020.979478447887</v>
      </c>
      <c r="D9" s="19">
        <f>[3]AXARQUIA!G15</f>
        <v>73389.257998028494</v>
      </c>
      <c r="E9" s="19">
        <f>[3]AXARQUIA!H15</f>
        <v>85563.34617797294</v>
      </c>
      <c r="F9" s="19">
        <f>[3]AXARQUIA!I15</f>
        <v>92471.496549870062</v>
      </c>
      <c r="G9" s="19">
        <f>[3]AXARQUIA!J15</f>
        <v>95332.475132180305</v>
      </c>
      <c r="H9" s="19">
        <f>[3]AXARQUIA!K15</f>
        <v>83842.415987095621</v>
      </c>
      <c r="I9" s="19">
        <f>[3]AXARQUIA!L15</f>
        <v>90536.128685366071</v>
      </c>
      <c r="J9" s="19">
        <f>[3]AXARQUIA!M15</f>
        <v>104154.27816112555</v>
      </c>
      <c r="K9" s="19">
        <f>[3]AXARQUIA!N15</f>
        <v>86442.81207993548</v>
      </c>
      <c r="L9" s="19">
        <f>[3]AXARQUIA!O15</f>
        <v>86673.536159154042</v>
      </c>
      <c r="M9" s="19">
        <f>[3]AXARQUIA!P15</f>
        <v>83318.536607222864</v>
      </c>
      <c r="N9" s="30">
        <f>[3]AXARQUIA!Q15</f>
        <v>88095.882247513218</v>
      </c>
      <c r="O9" s="42">
        <f>SUM(C9:N9)</f>
        <v>1056841.1452639126</v>
      </c>
      <c r="P9" s="43">
        <f>O9/B9</f>
        <v>348.9076082086209</v>
      </c>
      <c r="Q9" s="44">
        <f>P9/1000</f>
        <v>0.34890760820862088</v>
      </c>
    </row>
    <row r="23" ht="15.75" customHeight="1"/>
    <row r="33" spans="2:13">
      <c r="B33" s="81" t="s">
        <v>14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0" t="s">
        <v>20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t="17.25" customHeight="1"/>
    <row r="4" spans="1:17" ht="17.25" customHeight="1" thickBot="1"/>
    <row r="5" spans="1:17" ht="16.5" customHeight="1">
      <c r="A5" s="5"/>
      <c r="B5" s="89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2"/>
      <c r="P6" s="88"/>
      <c r="Q6" s="88"/>
    </row>
    <row r="7" spans="1:17" s="13" customFormat="1" ht="16.8" customHeight="1">
      <c r="A7" s="17">
        <v>2017</v>
      </c>
      <c r="B7" s="26">
        <v>2999</v>
      </c>
      <c r="C7" s="25">
        <f>'[4]Por Municipio - 2017'!C33</f>
        <v>1311.0090106164689</v>
      </c>
      <c r="D7" s="75">
        <f>'[4]Por Municipio - 2017'!D33</f>
        <v>1428.7322687126416</v>
      </c>
      <c r="E7" s="16">
        <f>'[4]Por Municipio - 2017'!E33</f>
        <v>1230.7431528236239</v>
      </c>
      <c r="F7" s="75">
        <f>'[4]Por Municipio - 2017'!F33</f>
        <v>1027.4029797484163</v>
      </c>
      <c r="G7" s="16">
        <f>'[4]Por Municipio - 2017'!G33</f>
        <v>1883.5721295387636</v>
      </c>
      <c r="H7" s="75">
        <f>'[4]Por Municipio - 2017'!H33</f>
        <v>1252.1473815683826</v>
      </c>
      <c r="I7" s="16">
        <f>'[4]Por Municipio - 2017'!I33</f>
        <v>1241.4452671960032</v>
      </c>
      <c r="J7" s="75">
        <f>'[4]Por Municipio - 2017'!J33</f>
        <v>1369.8706396645553</v>
      </c>
      <c r="K7" s="16">
        <f>'[4]Por Municipio - 2017'!K33</f>
        <v>1268.2005531269515</v>
      </c>
      <c r="L7" s="75">
        <f>'[4]Por Municipio - 2017'!L33</f>
        <v>1439.434383085021</v>
      </c>
      <c r="M7" s="16">
        <f>'[4]Por Municipio - 2017'!M33</f>
        <v>995.29663663127849</v>
      </c>
      <c r="N7" s="75">
        <f>'[4]Por Municipio - 2017'!N33</f>
        <v>1487.5938977607279</v>
      </c>
      <c r="O7" s="45">
        <f>SUM(C7:N7)</f>
        <v>15935.448300472834</v>
      </c>
      <c r="P7" s="48">
        <f>O7/B7</f>
        <v>5.3135872959229191</v>
      </c>
      <c r="Q7" s="49">
        <f>P7/1000</f>
        <v>5.3135872959229188E-3</v>
      </c>
    </row>
    <row r="8" spans="1:17" s="13" customFormat="1" ht="16.8" customHeight="1">
      <c r="A8" s="72">
        <v>2016</v>
      </c>
      <c r="B8" s="73">
        <v>3047</v>
      </c>
      <c r="C8" s="15">
        <f>'[5]Por Municipio - 2016'!C33</f>
        <v>986.51949963208244</v>
      </c>
      <c r="D8" s="74">
        <f>'[5]Por Municipio - 2016'!D33</f>
        <v>1377.2837170188163</v>
      </c>
      <c r="E8" s="74">
        <f>'[5]Por Municipio - 2016'!E33</f>
        <v>777.55464329302117</v>
      </c>
      <c r="F8" s="74">
        <f>'[5]Por Municipio - 2016'!F33</f>
        <v>703.17985132586261</v>
      </c>
      <c r="G8" s="74">
        <f>'[5]Por Municipio - 2016'!G33</f>
        <v>1007.4403639187839</v>
      </c>
      <c r="H8" s="74">
        <f>'[5]Por Municipio - 2016'!H33</f>
        <v>709.94119605014976</v>
      </c>
      <c r="I8" s="74">
        <f>'[5]Por Municipio - 2016'!I33</f>
        <v>1392.8370132031509</v>
      </c>
      <c r="J8" s="74">
        <f>'[5]Por Municipio - 2016'!J33</f>
        <v>770.79329856873414</v>
      </c>
      <c r="K8" s="74">
        <f>'[5]Por Municipio - 2016'!K33</f>
        <v>1020.9630533673583</v>
      </c>
      <c r="L8" s="74">
        <f>'[5]Por Municipio - 2016'!L33</f>
        <v>797.8386774658826</v>
      </c>
      <c r="M8" s="74">
        <f>'[5]Por Municipio - 2016'!M33</f>
        <v>642.32774880727834</v>
      </c>
      <c r="N8" s="15">
        <f>'[5]Por Municipio - 2016'!N33</f>
        <v>141.98823921002997</v>
      </c>
      <c r="O8" s="45">
        <f>SUM(C8:N8)</f>
        <v>10328.667301861149</v>
      </c>
      <c r="P8" s="48">
        <f>O8/B8</f>
        <v>3.3897825079951263</v>
      </c>
      <c r="Q8" s="49">
        <f>P8/1000</f>
        <v>3.3897825079951265E-3</v>
      </c>
    </row>
    <row r="9" spans="1:17" s="7" customFormat="1" ht="16.8" customHeight="1" thickBot="1">
      <c r="A9" s="18">
        <v>2015</v>
      </c>
      <c r="B9" s="27">
        <v>3029</v>
      </c>
      <c r="C9" s="30">
        <f>'[6]Por Municipio - 2015'!C33</f>
        <v>775.20033564086418</v>
      </c>
      <c r="D9" s="19">
        <f>'[6]Por Municipio - 2015'!D33</f>
        <v>1664.7744912943151</v>
      </c>
      <c r="E9" s="19">
        <f>'[6]Por Municipio - 2015'!E33</f>
        <v>1753.7319068596601</v>
      </c>
      <c r="F9" s="19">
        <f>'[6]Por Municipio - 2015'!F33</f>
        <v>845.09544787077823</v>
      </c>
      <c r="G9" s="19">
        <f>'[6]Por Municipio - 2015'!G33</f>
        <v>1023.0102790014685</v>
      </c>
      <c r="H9" s="19">
        <f>'[6]Por Municipio - 2015'!H33</f>
        <v>781.55443675267463</v>
      </c>
      <c r="I9" s="19">
        <f>'[6]Por Municipio - 2015'!I33</f>
        <v>1137.384099014055</v>
      </c>
      <c r="J9" s="19">
        <f>'[6]Por Municipio - 2015'!J33</f>
        <v>1162.8005034612963</v>
      </c>
      <c r="K9" s="19">
        <f>'[6]Por Municipio - 2015'!K33</f>
        <v>927.69876232431295</v>
      </c>
      <c r="L9" s="19">
        <f>'[6]Por Municipio - 2015'!L33</f>
        <v>2516.2240402769035</v>
      </c>
      <c r="M9" s="19">
        <f>'[6]Por Municipio - 2015'!M33</f>
        <v>864.15775120620935</v>
      </c>
      <c r="N9" s="30">
        <f>'[6]Por Municipio - 2015'!N33</f>
        <v>1042.0725823368996</v>
      </c>
      <c r="O9" s="42">
        <f>SUM(C9:N9)</f>
        <v>14493.704636039438</v>
      </c>
      <c r="P9" s="50">
        <f>O9/B9</f>
        <v>4.7849800713236839</v>
      </c>
      <c r="Q9" s="51">
        <f>P9/1000</f>
        <v>4.7849800713236842E-3</v>
      </c>
    </row>
    <row r="32" spans="2:14">
      <c r="B32" s="81" t="s">
        <v>15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E7" sqref="E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0" t="s">
        <v>21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A5" s="5"/>
      <c r="B5" s="95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7" t="s">
        <v>17</v>
      </c>
      <c r="P5" s="93" t="s">
        <v>0</v>
      </c>
      <c r="Q5" s="93" t="s">
        <v>19</v>
      </c>
    </row>
    <row r="6" spans="1:17" ht="17.100000000000001" customHeight="1" thickBot="1">
      <c r="A6" s="5"/>
      <c r="B6" s="96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8"/>
      <c r="P6" s="94"/>
      <c r="Q6" s="94"/>
    </row>
    <row r="7" spans="1:17" s="13" customFormat="1" ht="16.8" customHeight="1">
      <c r="A7" s="17">
        <v>2017</v>
      </c>
      <c r="B7" s="26">
        <v>2999</v>
      </c>
      <c r="C7" s="25">
        <f>'[7]VIDRIO POR MUNICIPIOS'!C32</f>
        <v>2395.95125253893</v>
      </c>
      <c r="D7" s="75">
        <f>'[7]VIDRIO POR MUNICIPIOS'!D32</f>
        <v>0</v>
      </c>
      <c r="E7" s="16">
        <f>'[7]VIDRIO POR MUNICIPIOS'!E32</f>
        <v>2842.654028436019</v>
      </c>
      <c r="F7" s="16">
        <f>'[7]VIDRIO POR MUNICIPIOS'!F32</f>
        <v>0</v>
      </c>
      <c r="G7" s="16">
        <f>'[7]VIDRIO POR MUNICIPIOS'!G32</f>
        <v>697.12705935454744</v>
      </c>
      <c r="H7" s="16">
        <f>'[7]VIDRIO POR MUNICIPIOS'!H32</f>
        <v>2571.9250733468743</v>
      </c>
      <c r="I7" s="16">
        <f>'[7]VIDRIO POR MUNICIPIOS'!I32</f>
        <v>2653.1437598736175</v>
      </c>
      <c r="J7" s="16">
        <f>'[7]VIDRIO POR MUNICIPIOS'!J32</f>
        <v>1055.8429248476641</v>
      </c>
      <c r="K7" s="16">
        <f>'[7]VIDRIO POR MUNICIPIOS'!K32</f>
        <v>3560.0857594222521</v>
      </c>
      <c r="L7" s="16">
        <f>'[7]VIDRIO POR MUNICIPIOS'!L32</f>
        <v>0</v>
      </c>
      <c r="M7" s="16">
        <f>'[7]VIDRIO POR MUNICIPIOS'!M32</f>
        <v>1773.2746558338974</v>
      </c>
      <c r="N7" s="16">
        <f>'[7]VIDRIO POR MUNICIPIOS'!N32</f>
        <v>0</v>
      </c>
      <c r="O7" s="67">
        <f>SUM(C7:N7)</f>
        <v>17550.004513653803</v>
      </c>
      <c r="P7" s="52">
        <f>O7/B7</f>
        <v>5.8519521552696911</v>
      </c>
      <c r="Q7" s="53">
        <f>P7/1000</f>
        <v>5.8519521552696909E-3</v>
      </c>
    </row>
    <row r="8" spans="1:17" s="13" customFormat="1" ht="16.8" customHeight="1">
      <c r="A8" s="72">
        <v>2016</v>
      </c>
      <c r="B8" s="73">
        <v>3047</v>
      </c>
      <c r="C8" s="15">
        <f>'[8]VIDRIO POR MUNICIPIOS'!C32</f>
        <v>2082.4941750804392</v>
      </c>
      <c r="D8" s="74">
        <f>'[8]VIDRIO POR MUNICIPIOS'!D32</f>
        <v>5172.4287140796623</v>
      </c>
      <c r="E8" s="74">
        <f>'[8]VIDRIO POR MUNICIPIOS'!E32</f>
        <v>1866.1311439032509</v>
      </c>
      <c r="F8" s="74">
        <f>'[8]VIDRIO POR MUNICIPIOS'!F32</f>
        <v>2636.924442471985</v>
      </c>
      <c r="G8" s="74">
        <f>'[8]VIDRIO POR MUNICIPIOS'!G32</f>
        <v>0</v>
      </c>
      <c r="H8" s="74">
        <f>'[8]VIDRIO POR MUNICIPIOS'!H32</f>
        <v>2549.0269610562518</v>
      </c>
      <c r="I8" s="74">
        <f>'[8]VIDRIO POR MUNICIPIOS'!I32</f>
        <v>2244.7664484633306</v>
      </c>
      <c r="J8" s="74">
        <f>'[8]VIDRIO POR MUNICIPIOS'!J32</f>
        <v>2285.3345168090536</v>
      </c>
      <c r="K8" s="74">
        <f>'[8]VIDRIO POR MUNICIPIOS'!K32</f>
        <v>0</v>
      </c>
      <c r="L8" s="74">
        <f>'[8]VIDRIO POR MUNICIPIOS'!L32</f>
        <v>2136.5849328747363</v>
      </c>
      <c r="M8" s="74">
        <f>'[8]VIDRIO POR MUNICIPIOS'!M32</f>
        <v>0</v>
      </c>
      <c r="N8" s="76">
        <f>'[8]VIDRIO POR MUNICIPIOS'!N32</f>
        <v>2765.3899922334404</v>
      </c>
      <c r="O8" s="67">
        <f>SUM(C8:N8)</f>
        <v>23739.081326972148</v>
      </c>
      <c r="P8" s="52">
        <f>O8/B8</f>
        <v>7.790968600909796</v>
      </c>
      <c r="Q8" s="53">
        <f>P8/1000</f>
        <v>7.7909686009097964E-3</v>
      </c>
    </row>
    <row r="9" spans="1:17" s="4" customFormat="1" ht="16.8" customHeight="1" thickBot="1">
      <c r="A9" s="18">
        <v>2015</v>
      </c>
      <c r="B9" s="27">
        <v>3029</v>
      </c>
      <c r="C9" s="23">
        <f>'[9]VIDRIO POR MUNICIPIOS'!C32</f>
        <v>2769.4863847686515</v>
      </c>
      <c r="D9" s="69">
        <f>'[9]VIDRIO POR MUNICIPIOS'!D32</f>
        <v>0</v>
      </c>
      <c r="E9" s="69">
        <f>'[9]VIDRIO POR MUNICIPIOS'!E32</f>
        <v>2729.2517157405359</v>
      </c>
      <c r="F9" s="69">
        <f>'[9]VIDRIO POR MUNICIPIOS'!F32</f>
        <v>2668.8997121983616</v>
      </c>
      <c r="G9" s="69">
        <f>'[9]VIDRIO POR MUNICIPIOS'!G32</f>
        <v>2662.1939340270092</v>
      </c>
      <c r="H9" s="69">
        <f>'[9]VIDRIO POR MUNICIPIOS'!H32</f>
        <v>0</v>
      </c>
      <c r="I9" s="69">
        <f>'[9]VIDRIO POR MUNICIPIOS'!I32</f>
        <v>2474.4321452291342</v>
      </c>
      <c r="J9" s="69">
        <f>'[9]VIDRIO POR MUNICIPIOS'!J32</f>
        <v>2380.5512508301972</v>
      </c>
      <c r="K9" s="69">
        <f>'[9]VIDRIO POR MUNICIPIOS'!K32</f>
        <v>5002.5105158290899</v>
      </c>
      <c r="L9" s="69">
        <f>'[9]VIDRIO POR MUNICIPIOS'!L32</f>
        <v>2581.724595970777</v>
      </c>
      <c r="M9" s="69">
        <f>'[9]VIDRIO POR MUNICIPIOS'!M32</f>
        <v>2689.0170467124199</v>
      </c>
      <c r="N9" s="70">
        <f>'[9]VIDRIO POR MUNICIPIOS'!N32</f>
        <v>2407.3743635156075</v>
      </c>
      <c r="O9" s="68">
        <f>SUM(C9:N9)</f>
        <v>28365.441664821781</v>
      </c>
      <c r="P9" s="54">
        <f>O9/B9</f>
        <v>9.3646225370821323</v>
      </c>
      <c r="Q9" s="55">
        <f>P9/1000</f>
        <v>9.3646225370821318E-3</v>
      </c>
    </row>
    <row r="34" spans="2:13">
      <c r="B34" s="81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0" t="s">
        <v>22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B5" s="105" t="s">
        <v>1</v>
      </c>
      <c r="C5" s="107" t="s">
        <v>16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1" t="s">
        <v>17</v>
      </c>
      <c r="P5" s="103" t="s">
        <v>0</v>
      </c>
      <c r="Q5" s="99" t="s">
        <v>19</v>
      </c>
    </row>
    <row r="6" spans="1:17" ht="17.100000000000001" customHeight="1" thickBot="1">
      <c r="B6" s="106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2"/>
      <c r="P6" s="104"/>
      <c r="Q6" s="100"/>
    </row>
    <row r="7" spans="1:17" ht="16.8" customHeight="1">
      <c r="A7" s="35">
        <v>2017</v>
      </c>
      <c r="B7" s="71">
        <v>2999</v>
      </c>
      <c r="C7" s="56">
        <f>'[10]1.2'!E$26</f>
        <v>2307.0967741935483</v>
      </c>
      <c r="D7" s="56">
        <f>'[10]1.2'!F$26</f>
        <v>2224.516129032258</v>
      </c>
      <c r="E7" s="56">
        <f>'[10]1.2'!G$26</f>
        <v>2818.0645161290322</v>
      </c>
      <c r="F7" s="56">
        <f>'[10]1.2'!H$26</f>
        <v>3200</v>
      </c>
      <c r="G7" s="56">
        <f>'[10]1.2'!I$26</f>
        <v>2895.483870967742</v>
      </c>
      <c r="H7" s="56">
        <f>'[10]1.2'!J$26</f>
        <v>2482.5806451612902</v>
      </c>
      <c r="I7" s="56">
        <f>'[10]1.2'!K$26</f>
        <v>1796.1290322580644</v>
      </c>
      <c r="J7" s="56">
        <f>'[10]1.2'!L$26</f>
        <v>1878.7096774193546</v>
      </c>
      <c r="K7" s="56">
        <f>'[10]1.2'!M$26</f>
        <v>3163.8709677419351</v>
      </c>
      <c r="L7" s="56">
        <f>'[10]1.2'!N$26</f>
        <v>2523.4375</v>
      </c>
      <c r="M7" s="56">
        <f>'[10]1.2'!O$26</f>
        <v>2374.6875</v>
      </c>
      <c r="N7" s="56">
        <f>'[10]1.2'!P$26</f>
        <v>3143.2258064516127</v>
      </c>
      <c r="O7" s="65">
        <f>SUM(C7:N7)</f>
        <v>30807.802419354841</v>
      </c>
      <c r="P7" s="66">
        <f>O7/B7</f>
        <v>10.272691703686176</v>
      </c>
      <c r="Q7" s="59">
        <f>P7/1000</f>
        <v>1.0272691703686176E-2</v>
      </c>
    </row>
    <row r="8" spans="1:17" ht="16.8" customHeight="1">
      <c r="A8" s="77">
        <v>2016</v>
      </c>
      <c r="B8" s="71">
        <v>3047</v>
      </c>
      <c r="C8" s="56">
        <v>2261</v>
      </c>
      <c r="D8" s="57">
        <v>2023</v>
      </c>
      <c r="E8" s="58">
        <v>2674</v>
      </c>
      <c r="F8" s="58">
        <v>1930</v>
      </c>
      <c r="G8" s="58">
        <v>3086</v>
      </c>
      <c r="H8" s="58">
        <v>2044</v>
      </c>
      <c r="I8" s="58">
        <v>2240</v>
      </c>
      <c r="J8" s="58">
        <v>2849</v>
      </c>
      <c r="K8" s="58">
        <v>3437</v>
      </c>
      <c r="L8" s="58">
        <v>2426</v>
      </c>
      <c r="M8" s="58">
        <v>2514</v>
      </c>
      <c r="N8" s="57">
        <v>1941</v>
      </c>
      <c r="O8" s="65">
        <f>SUM(C8:N8)</f>
        <v>29425</v>
      </c>
      <c r="P8" s="66">
        <f>O8/B8</f>
        <v>9.6570397111913362</v>
      </c>
      <c r="Q8" s="59">
        <f>P8/1000</f>
        <v>9.6570397111913359E-3</v>
      </c>
    </row>
    <row r="9" spans="1:17" s="4" customFormat="1" ht="16.8" customHeight="1" thickBot="1">
      <c r="A9" s="36">
        <v>2015</v>
      </c>
      <c r="B9" s="34">
        <v>3029</v>
      </c>
      <c r="C9" s="60">
        <v>1589</v>
      </c>
      <c r="D9" s="61">
        <v>2112</v>
      </c>
      <c r="E9" s="62">
        <v>2065</v>
      </c>
      <c r="F9" s="62">
        <v>1858</v>
      </c>
      <c r="G9" s="62">
        <v>2188</v>
      </c>
      <c r="H9" s="62">
        <v>2178</v>
      </c>
      <c r="I9" s="62">
        <v>3179</v>
      </c>
      <c r="J9" s="62">
        <v>2622</v>
      </c>
      <c r="K9" s="62">
        <v>3169</v>
      </c>
      <c r="L9" s="62">
        <v>2379</v>
      </c>
      <c r="M9" s="62">
        <v>4537</v>
      </c>
      <c r="N9" s="63">
        <v>1455</v>
      </c>
      <c r="O9" s="40">
        <f>SUM(C9:N9)</f>
        <v>29331</v>
      </c>
      <c r="P9" s="64">
        <f>O9/B9</f>
        <v>9.6833938593595246</v>
      </c>
      <c r="Q9" s="41">
        <f>P9/1000</f>
        <v>9.6833938593595247E-3</v>
      </c>
    </row>
    <row r="12" spans="1:17">
      <c r="H12" s="11"/>
    </row>
    <row r="33" spans="2:10">
      <c r="B33" s="81" t="s">
        <v>15</v>
      </c>
      <c r="C33" s="81"/>
      <c r="D33" s="81"/>
      <c r="E33" s="81"/>
      <c r="F33" s="81"/>
      <c r="G33" s="81"/>
      <c r="H33" s="81"/>
      <c r="I33" s="81"/>
      <c r="J33" s="81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