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F7" i="3"/>
  <c r="G7"/>
  <c r="H7"/>
  <c r="I7"/>
  <c r="J7"/>
  <c r="K7"/>
  <c r="L7"/>
  <c r="M7"/>
  <c r="N7"/>
  <c r="F7" i="2"/>
  <c r="G7"/>
  <c r="O7" s="1"/>
  <c r="P7" s="1"/>
  <c r="Q7" s="1"/>
  <c r="H7"/>
  <c r="I7"/>
  <c r="J7"/>
  <c r="K7"/>
  <c r="L7"/>
  <c r="M7"/>
  <c r="N7"/>
  <c r="E7" i="1"/>
  <c r="F7"/>
  <c r="G7"/>
  <c r="H7"/>
  <c r="I7"/>
  <c r="J7"/>
  <c r="K7"/>
  <c r="L7"/>
  <c r="M7"/>
  <c r="N7"/>
  <c r="D7" i="3"/>
  <c r="E7"/>
  <c r="C7"/>
  <c r="D7" i="2"/>
  <c r="E7"/>
  <c r="C7"/>
  <c r="D7" i="1"/>
  <c r="C7"/>
  <c r="N9" i="3"/>
  <c r="L9"/>
  <c r="J9"/>
  <c r="H9"/>
  <c r="E9"/>
  <c r="C9"/>
  <c r="F9"/>
  <c r="D9"/>
  <c r="M9"/>
  <c r="I9"/>
  <c r="K9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/>
  <c r="P9" s="1"/>
  <c r="Q9" s="1"/>
  <c r="O8" i="3"/>
  <c r="P8" s="1"/>
  <c r="O8" i="2"/>
  <c r="P8" s="1"/>
  <c r="Q8" s="1"/>
  <c r="O9" i="4"/>
  <c r="P9" s="1"/>
  <c r="Q9" s="1"/>
  <c r="O8"/>
  <c r="P8" s="1"/>
  <c r="Q8" s="1"/>
  <c r="O7" i="3" l="1"/>
  <c r="P7" s="1"/>
  <c r="Q7" s="1"/>
  <c r="O7" i="1"/>
  <c r="P7" s="1"/>
  <c r="Q7" s="1"/>
  <c r="O8"/>
  <c r="P8" s="1"/>
  <c r="Q8" s="1"/>
  <c r="Q8" i="3"/>
  <c r="G9" l="1"/>
  <c r="O9" s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<sst xmlns="http://schemas.openxmlformats.org/spreadsheetml/2006/main" count="76" uniqueCount="23">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</sst>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13659.641541861036</c:v>
                </c:pt>
                <c:pt idx="1">
                  <c:v>12940.878958998281</c:v>
                </c:pt>
                <c:pt idx="2">
                  <c:v>15235.875276209183</c:v>
                </c:pt>
                <c:pt idx="3">
                  <c:v>14083.123005155905</c:v>
                </c:pt>
                <c:pt idx="4">
                  <c:v>17208.79450036828</c:v>
                </c:pt>
                <c:pt idx="5">
                  <c:v>15669.864964399705</c:v>
                </c:pt>
                <c:pt idx="6">
                  <c:v>16803.177019396022</c:v>
                </c:pt>
                <c:pt idx="7">
                  <c:v>18232.82101644979</c:v>
                </c:pt>
                <c:pt idx="8">
                  <c:v>16204.73361158851</c:v>
                </c:pt>
                <c:pt idx="9">
                  <c:v>15742.371716179719</c:v>
                </c:pt>
                <c:pt idx="10">
                  <c:v>13159.975448072673</c:v>
                </c:pt>
                <c:pt idx="11">
                  <c:v>13750.012275963663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11998.350966800437</c:v>
                </c:pt>
                <c:pt idx="1">
                  <c:v>10107.586039158457</c:v>
                </c:pt>
                <c:pt idx="2">
                  <c:v>11638.331509181564</c:v>
                </c:pt>
                <c:pt idx="3">
                  <c:v>10870.5727836556</c:v>
                </c:pt>
                <c:pt idx="4">
                  <c:v>7112.9028335157482</c:v>
                </c:pt>
                <c:pt idx="5">
                  <c:v>12070.991122461388</c:v>
                </c:pt>
                <c:pt idx="6">
                  <c:v>17260.785601362033</c:v>
                </c:pt>
                <c:pt idx="7">
                  <c:v>17857.283229964734</c:v>
                </c:pt>
                <c:pt idx="8">
                  <c:v>15237.465645141676</c:v>
                </c:pt>
                <c:pt idx="9">
                  <c:v>14201.945761887389</c:v>
                </c:pt>
                <c:pt idx="10">
                  <c:v>14085.297336738417</c:v>
                </c:pt>
                <c:pt idx="11">
                  <c:v>14291.02274109206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11652.787241754259</c:v>
                </c:pt>
                <c:pt idx="1">
                  <c:v>10280.07249003262</c:v>
                </c:pt>
                <c:pt idx="2">
                  <c:v>13080.217470097861</c:v>
                </c:pt>
                <c:pt idx="3">
                  <c:v>11410.322580645161</c:v>
                </c:pt>
                <c:pt idx="4">
                  <c:v>11996.636462486407</c:v>
                </c:pt>
                <c:pt idx="5">
                  <c:v>13167.118521203334</c:v>
                </c:pt>
                <c:pt idx="6">
                  <c:v>14890.119608553823</c:v>
                </c:pt>
                <c:pt idx="7">
                  <c:v>14407.335991301195</c:v>
                </c:pt>
                <c:pt idx="8">
                  <c:v>12194.577745559985</c:v>
                </c:pt>
                <c:pt idx="9">
                  <c:v>14940.007249003262</c:v>
                </c:pt>
                <c:pt idx="10">
                  <c:v>11220.427691192461</c:v>
                </c:pt>
                <c:pt idx="11">
                  <c:v>9354.2007973903583</c:v>
                </c:pt>
              </c:numCache>
            </c:numRef>
          </c:val>
        </c:ser>
        <c:marker val="1"/>
        <c:axId val="73865472"/>
        <c:axId val="76353920"/>
      </c:lineChart>
      <c:catAx>
        <c:axId val="73865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3920"/>
        <c:crossesAt val="0"/>
        <c:auto val="1"/>
        <c:lblAlgn val="ctr"/>
        <c:lblOffset val="100"/>
      </c:catAx>
      <c:valAx>
        <c:axId val="76353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47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993598650847385"/>
          <c:y val="0.87909818828427388"/>
          <c:w val="0.60392156862745094"/>
          <c:h val="0.11075982388611159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5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193.65382740126768</c:v>
                </c:pt>
                <c:pt idx="1">
                  <c:v>219.52998537298879</c:v>
                </c:pt>
                <c:pt idx="2">
                  <c:v>243.73671379814724</c:v>
                </c:pt>
                <c:pt idx="3">
                  <c:v>143.57094100438809</c:v>
                </c:pt>
                <c:pt idx="4">
                  <c:v>254.58800585080448</c:v>
                </c:pt>
                <c:pt idx="5">
                  <c:v>96.826913700633838</c:v>
                </c:pt>
                <c:pt idx="6">
                  <c:v>304.67089224768409</c:v>
                </c:pt>
                <c:pt idx="7">
                  <c:v>232.05070697220867</c:v>
                </c:pt>
                <c:pt idx="8">
                  <c:v>250.41443198439782</c:v>
                </c:pt>
                <c:pt idx="9">
                  <c:v>269.61287176986838</c:v>
                </c:pt>
                <c:pt idx="10">
                  <c:v>182.80253534861043</c:v>
                </c:pt>
                <c:pt idx="11">
                  <c:v>193.65382740126768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106.64662476086362</c:v>
                </c:pt>
                <c:pt idx="1">
                  <c:v>143.58567914730801</c:v>
                </c:pt>
                <c:pt idx="2">
                  <c:v>75.744883388862448</c:v>
                </c:pt>
                <c:pt idx="3">
                  <c:v>325.80675868633983</c:v>
                </c:pt>
                <c:pt idx="4">
                  <c:v>196.10661589719183</c:v>
                </c:pt>
                <c:pt idx="5">
                  <c:v>243.8362684435983</c:v>
                </c:pt>
                <c:pt idx="6">
                  <c:v>364.19800095192767</c:v>
                </c:pt>
                <c:pt idx="7">
                  <c:v>280.15230842455975</c:v>
                </c:pt>
                <c:pt idx="8">
                  <c:v>170.16658733936222</c:v>
                </c:pt>
                <c:pt idx="9">
                  <c:v>264.58829128986196</c:v>
                </c:pt>
                <c:pt idx="10">
                  <c:v>198.18181818181819</c:v>
                </c:pt>
                <c:pt idx="11">
                  <c:v>316.46834840552123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95.490328689300682</c:v>
                </c:pt>
                <c:pt idx="1">
                  <c:v>138.73123224671988</c:v>
                </c:pt>
                <c:pt idx="2">
                  <c:v>106.90112268361965</c:v>
                </c:pt>
                <c:pt idx="3">
                  <c:v>154.94657108075208</c:v>
                </c:pt>
                <c:pt idx="4">
                  <c:v>142.33464087650481</c:v>
                </c:pt>
                <c:pt idx="5">
                  <c:v>162.75395644528606</c:v>
                </c:pt>
                <c:pt idx="6">
                  <c:v>100.29487352901394</c:v>
                </c:pt>
                <c:pt idx="7">
                  <c:v>146.53861761125387</c:v>
                </c:pt>
                <c:pt idx="8">
                  <c:v>121.91532530772352</c:v>
                </c:pt>
                <c:pt idx="9">
                  <c:v>169.96077370485594</c:v>
                </c:pt>
                <c:pt idx="10">
                  <c:v>93.088056269444067</c:v>
                </c:pt>
                <c:pt idx="11">
                  <c:v>91.286351954551606</c:v>
                </c:pt>
              </c:numCache>
            </c:numRef>
          </c:val>
        </c:ser>
        <c:marker val="1"/>
        <c:axId val="77929472"/>
        <c:axId val="78123776"/>
      </c:lineChart>
      <c:catAx>
        <c:axId val="779294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3776"/>
        <c:crossesAt val="0"/>
        <c:auto val="1"/>
        <c:lblAlgn val="ctr"/>
        <c:lblOffset val="100"/>
      </c:catAx>
      <c:valAx>
        <c:axId val="781237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94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72"/>
          <c:w val="0.59099804305283754"/>
          <c:h val="0.1252210474775252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3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800.50132562063152</c:v>
                </c:pt>
                <c:pt idx="1">
                  <c:v>0</c:v>
                </c:pt>
                <c:pt idx="2">
                  <c:v>676.71246083393589</c:v>
                </c:pt>
                <c:pt idx="3">
                  <c:v>0</c:v>
                </c:pt>
                <c:pt idx="4">
                  <c:v>868.58520125331415</c:v>
                </c:pt>
                <c:pt idx="5">
                  <c:v>821.13280308508081</c:v>
                </c:pt>
                <c:pt idx="6">
                  <c:v>676.71246083393589</c:v>
                </c:pt>
                <c:pt idx="7">
                  <c:v>711.78597252349971</c:v>
                </c:pt>
                <c:pt idx="8">
                  <c:v>827.32224632441557</c:v>
                </c:pt>
                <c:pt idx="9">
                  <c:v>792.24873463485187</c:v>
                </c:pt>
                <c:pt idx="10">
                  <c:v>623.07061942636778</c:v>
                </c:pt>
                <c:pt idx="11">
                  <c:v>616.88117618703302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397.2873456070846</c:v>
                </c:pt>
                <c:pt idx="1">
                  <c:v>650.29130738755532</c:v>
                </c:pt>
                <c:pt idx="2">
                  <c:v>579.16569564204144</c:v>
                </c:pt>
                <c:pt idx="3">
                  <c:v>790.51037054299695</c:v>
                </c:pt>
                <c:pt idx="4">
                  <c:v>879.92542530878575</c:v>
                </c:pt>
                <c:pt idx="5">
                  <c:v>847.41085993940806</c:v>
                </c:pt>
                <c:pt idx="6">
                  <c:v>825.05709624796077</c:v>
                </c:pt>
                <c:pt idx="7">
                  <c:v>599.4872989979026</c:v>
                </c:pt>
                <c:pt idx="8">
                  <c:v>796.60685154975522</c:v>
                </c:pt>
                <c:pt idx="9">
                  <c:v>873.82894430202748</c:v>
                </c:pt>
                <c:pt idx="10">
                  <c:v>774.25308785830805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843.19266055045875</c:v>
                </c:pt>
                <c:pt idx="1">
                  <c:v>0</c:v>
                </c:pt>
                <c:pt idx="2">
                  <c:v>863.55963302752298</c:v>
                </c:pt>
                <c:pt idx="3">
                  <c:v>835.04587155963304</c:v>
                </c:pt>
                <c:pt idx="4">
                  <c:v>1688.4220183486239</c:v>
                </c:pt>
                <c:pt idx="5">
                  <c:v>670.07339449541291</c:v>
                </c:pt>
                <c:pt idx="6">
                  <c:v>847.26605504587155</c:v>
                </c:pt>
                <c:pt idx="7">
                  <c:v>812.64220183486248</c:v>
                </c:pt>
                <c:pt idx="8">
                  <c:v>847.26605504587155</c:v>
                </c:pt>
                <c:pt idx="9">
                  <c:v>837.0825688073395</c:v>
                </c:pt>
                <c:pt idx="10">
                  <c:v>863.55963302752298</c:v>
                </c:pt>
                <c:pt idx="11">
                  <c:v>643.59633027522943</c:v>
                </c:pt>
              </c:numCache>
            </c:numRef>
          </c:val>
        </c:ser>
        <c:marker val="1"/>
        <c:axId val="81513472"/>
        <c:axId val="93045888"/>
      </c:lineChart>
      <c:catAx>
        <c:axId val="81513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045888"/>
        <c:crossesAt val="0"/>
        <c:auto val="1"/>
        <c:lblAlgn val="ctr"/>
        <c:lblOffset val="100"/>
      </c:catAx>
      <c:valAx>
        <c:axId val="93045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134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5707134290332919"/>
          <c:y val="0.86951627348356619"/>
          <c:w val="0.63923052664774527"/>
          <c:h val="0.130483726516434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542.66666666666663</c:v>
                </c:pt>
                <c:pt idx="1">
                  <c:v>416.66666666666669</c:v>
                </c:pt>
                <c:pt idx="2">
                  <c:v>590</c:v>
                </c:pt>
                <c:pt idx="3">
                  <c:v>500</c:v>
                </c:pt>
                <c:pt idx="4">
                  <c:v>666.66666666666663</c:v>
                </c:pt>
                <c:pt idx="5">
                  <c:v>580.66666666666663</c:v>
                </c:pt>
                <c:pt idx="6">
                  <c:v>793.33333333333337</c:v>
                </c:pt>
                <c:pt idx="7">
                  <c:v>816</c:v>
                </c:pt>
                <c:pt idx="8">
                  <c:v>577.33333333333326</c:v>
                </c:pt>
                <c:pt idx="9">
                  <c:v>620.42553191489355</c:v>
                </c:pt>
                <c:pt idx="10">
                  <c:v>416.80851063829783</c:v>
                </c:pt>
                <c:pt idx="11">
                  <c:v>453.33333333333331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458</c:v>
                </c:pt>
                <c:pt idx="1">
                  <c:v>532</c:v>
                </c:pt>
                <c:pt idx="2">
                  <c:v>785</c:v>
                </c:pt>
                <c:pt idx="3">
                  <c:v>412</c:v>
                </c:pt>
                <c:pt idx="4">
                  <c:v>457</c:v>
                </c:pt>
                <c:pt idx="5">
                  <c:v>487</c:v>
                </c:pt>
                <c:pt idx="6">
                  <c:v>885</c:v>
                </c:pt>
                <c:pt idx="7">
                  <c:v>728</c:v>
                </c:pt>
                <c:pt idx="8">
                  <c:v>599</c:v>
                </c:pt>
                <c:pt idx="9">
                  <c:v>537</c:v>
                </c:pt>
                <c:pt idx="10">
                  <c:v>501</c:v>
                </c:pt>
                <c:pt idx="11">
                  <c:v>627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182</c:v>
                </c:pt>
                <c:pt idx="1">
                  <c:v>150</c:v>
                </c:pt>
                <c:pt idx="2">
                  <c:v>459</c:v>
                </c:pt>
                <c:pt idx="3">
                  <c:v>649</c:v>
                </c:pt>
                <c:pt idx="4">
                  <c:v>499</c:v>
                </c:pt>
                <c:pt idx="5">
                  <c:v>484</c:v>
                </c:pt>
                <c:pt idx="6">
                  <c:v>749</c:v>
                </c:pt>
                <c:pt idx="7">
                  <c:v>699</c:v>
                </c:pt>
                <c:pt idx="8">
                  <c:v>672</c:v>
                </c:pt>
                <c:pt idx="9">
                  <c:v>658</c:v>
                </c:pt>
                <c:pt idx="10">
                  <c:v>459</c:v>
                </c:pt>
                <c:pt idx="11">
                  <c:v>445</c:v>
                </c:pt>
              </c:numCache>
            </c:numRef>
          </c:val>
        </c:ser>
        <c:marker val="1"/>
        <c:axId val="114158592"/>
        <c:axId val="114165248"/>
      </c:lineChart>
      <c:catAx>
        <c:axId val="1141585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65248"/>
        <c:crosses val="autoZero"/>
        <c:auto val="1"/>
        <c:lblAlgn val="ctr"/>
        <c:lblOffset val="100"/>
      </c:catAx>
      <c:valAx>
        <c:axId val="1141652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85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976717002515609"/>
          <c:y val="0.82032718440436869"/>
          <c:w val="0.53357422463113524"/>
          <c:h val="0.179672815595631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3">
          <cell r="F23">
            <v>13659.641541861036</v>
          </cell>
          <cell r="G23">
            <v>12940.878958998281</v>
          </cell>
          <cell r="H23">
            <v>15235.875276209183</v>
          </cell>
          <cell r="I23">
            <v>14083.123005155905</v>
          </cell>
          <cell r="J23">
            <v>17208.79450036828</v>
          </cell>
          <cell r="K23">
            <v>15669.864964399705</v>
          </cell>
          <cell r="L23">
            <v>16803.177019396022</v>
          </cell>
          <cell r="M23">
            <v>18232.82101644979</v>
          </cell>
          <cell r="N23">
            <v>16204.73361158851</v>
          </cell>
          <cell r="O23">
            <v>15742.371716179719</v>
          </cell>
          <cell r="P23">
            <v>13159.975448072673</v>
          </cell>
          <cell r="Q23">
            <v>13750.012275963663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7">
          <cell r="E17">
            <v>542.66666666666663</v>
          </cell>
          <cell r="F17">
            <v>416.66666666666669</v>
          </cell>
          <cell r="G17">
            <v>590</v>
          </cell>
          <cell r="H17">
            <v>500</v>
          </cell>
          <cell r="I17">
            <v>666.66666666666663</v>
          </cell>
          <cell r="J17">
            <v>580.66666666666663</v>
          </cell>
          <cell r="K17">
            <v>793.33333333333337</v>
          </cell>
          <cell r="L17">
            <v>816</v>
          </cell>
          <cell r="M17">
            <v>577.33333333333326</v>
          </cell>
          <cell r="N17">
            <v>620.42553191489355</v>
          </cell>
          <cell r="O17">
            <v>416.80851063829783</v>
          </cell>
          <cell r="P17">
            <v>453.33333333333331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22">
          <cell r="F22">
            <v>327750</v>
          </cell>
        </row>
        <row r="23">
          <cell r="F23">
            <v>11998.350966800437</v>
          </cell>
          <cell r="G23">
            <v>10107.586039158457</v>
          </cell>
          <cell r="H23">
            <v>11638.331509181564</v>
          </cell>
          <cell r="I23">
            <v>10870.5727836556</v>
          </cell>
          <cell r="J23">
            <v>7112.9028335157482</v>
          </cell>
          <cell r="K23">
            <v>12070.991122461388</v>
          </cell>
          <cell r="L23">
            <v>17260.785601362033</v>
          </cell>
          <cell r="M23">
            <v>17857.283229964734</v>
          </cell>
          <cell r="N23">
            <v>15237.465645141676</v>
          </cell>
          <cell r="O23">
            <v>14201.945761887389</v>
          </cell>
          <cell r="P23">
            <v>14085.297336738417</v>
          </cell>
          <cell r="Q23">
            <v>14291.02274109206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 refreshError="1"/>
      <sheetData sheetId="2">
        <row r="23">
          <cell r="F23">
            <v>11652.787241754259</v>
          </cell>
          <cell r="G23">
            <v>10280.07249003262</v>
          </cell>
          <cell r="H23">
            <v>13080.217470097861</v>
          </cell>
          <cell r="I23">
            <v>11410.322580645161</v>
          </cell>
          <cell r="J23">
            <v>11996.636462486407</v>
          </cell>
          <cell r="K23">
            <v>13167.118521203334</v>
          </cell>
          <cell r="L23">
            <v>14890.119608553823</v>
          </cell>
          <cell r="M23">
            <v>14407.335991301195</v>
          </cell>
          <cell r="N23">
            <v>12194.577745559985</v>
          </cell>
          <cell r="O23">
            <v>14940.007249003262</v>
          </cell>
          <cell r="P23">
            <v>11220.427691192461</v>
          </cell>
          <cell r="Q23">
            <v>9354.2007973903583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4">
          <cell r="C24">
            <v>193.65382740126768</v>
          </cell>
          <cell r="D24">
            <v>219.52998537298879</v>
          </cell>
          <cell r="E24">
            <v>243.73671379814724</v>
          </cell>
          <cell r="F24">
            <v>143.57094100438809</v>
          </cell>
          <cell r="G24">
            <v>254.58800585080448</v>
          </cell>
          <cell r="H24">
            <v>96.826913700633838</v>
          </cell>
          <cell r="I24">
            <v>304.67089224768409</v>
          </cell>
          <cell r="J24">
            <v>232.05070697220867</v>
          </cell>
          <cell r="K24">
            <v>250.41443198439782</v>
          </cell>
          <cell r="L24">
            <v>269.61287176986838</v>
          </cell>
          <cell r="M24">
            <v>182.80253534861043</v>
          </cell>
          <cell r="N24">
            <v>193.65382740126768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C24">
            <v>106.64662476086362</v>
          </cell>
          <cell r="D24">
            <v>143.58567914730801</v>
          </cell>
          <cell r="E24">
            <v>75.744883388862448</v>
          </cell>
          <cell r="F24">
            <v>325.80675868633983</v>
          </cell>
          <cell r="G24">
            <v>196.10661589719183</v>
          </cell>
          <cell r="H24">
            <v>243.8362684435983</v>
          </cell>
          <cell r="I24">
            <v>364.19800095192767</v>
          </cell>
          <cell r="J24">
            <v>280.15230842455975</v>
          </cell>
          <cell r="K24">
            <v>170.16658733936222</v>
          </cell>
          <cell r="L24">
            <v>264.58829128986196</v>
          </cell>
          <cell r="M24">
            <v>198.18181818181819</v>
          </cell>
          <cell r="N24">
            <v>316.46834840552123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C24">
            <v>95.490328689300682</v>
          </cell>
          <cell r="D24">
            <v>138.73123224671988</v>
          </cell>
          <cell r="E24">
            <v>106.90112268361965</v>
          </cell>
          <cell r="F24">
            <v>154.94657108075208</v>
          </cell>
          <cell r="G24">
            <v>142.33464087650481</v>
          </cell>
          <cell r="H24">
            <v>162.75395644528606</v>
          </cell>
          <cell r="I24">
            <v>100.29487352901394</v>
          </cell>
          <cell r="J24">
            <v>146.53861761125387</v>
          </cell>
          <cell r="K24">
            <v>121.91532530772352</v>
          </cell>
          <cell r="L24">
            <v>169.96077370485594</v>
          </cell>
          <cell r="M24">
            <v>93.088056269444067</v>
          </cell>
          <cell r="N24">
            <v>91.286351954551606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3">
          <cell r="C23">
            <v>800.50132562063152</v>
          </cell>
          <cell r="D23">
            <v>0</v>
          </cell>
          <cell r="E23">
            <v>676.71246083393589</v>
          </cell>
          <cell r="F23">
            <v>0</v>
          </cell>
          <cell r="G23">
            <v>868.58520125331415</v>
          </cell>
          <cell r="H23">
            <v>821.13280308508081</v>
          </cell>
          <cell r="I23">
            <v>676.71246083393589</v>
          </cell>
          <cell r="J23">
            <v>711.78597252349971</v>
          </cell>
          <cell r="K23">
            <v>827.32224632441557</v>
          </cell>
          <cell r="L23">
            <v>792.24873463485187</v>
          </cell>
          <cell r="M23">
            <v>623.07061942636778</v>
          </cell>
          <cell r="N23">
            <v>616.88117618703302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36726.761598520861</v>
          </cell>
        </row>
        <row r="23">
          <cell r="C23">
            <v>397.2873456070846</v>
          </cell>
          <cell r="D23">
            <v>650.29130738755532</v>
          </cell>
          <cell r="E23">
            <v>579.16569564204144</v>
          </cell>
          <cell r="F23">
            <v>790.51037054299695</v>
          </cell>
          <cell r="G23">
            <v>879.92542530878575</v>
          </cell>
          <cell r="H23">
            <v>847.41085993940806</v>
          </cell>
          <cell r="I23">
            <v>825.05709624796077</v>
          </cell>
          <cell r="J23">
            <v>599.4872989979026</v>
          </cell>
          <cell r="K23">
            <v>796.60685154975522</v>
          </cell>
          <cell r="L23">
            <v>873.82894430202748</v>
          </cell>
          <cell r="M23">
            <v>774.25308785830805</v>
          </cell>
          <cell r="N23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C23">
            <v>843.19266055045875</v>
          </cell>
          <cell r="D23">
            <v>0</v>
          </cell>
          <cell r="E23">
            <v>863.55963302752298</v>
          </cell>
          <cell r="F23">
            <v>835.04587155963304</v>
          </cell>
          <cell r="G23">
            <v>1688.4220183486239</v>
          </cell>
          <cell r="H23">
            <v>670.07339449541291</v>
          </cell>
          <cell r="I23">
            <v>847.26605504587155</v>
          </cell>
          <cell r="J23">
            <v>812.64220183486248</v>
          </cell>
          <cell r="K23">
            <v>847.26605504587155</v>
          </cell>
          <cell r="L23">
            <v>837.0825688073395</v>
          </cell>
          <cell r="M23">
            <v>863.55963302752298</v>
          </cell>
          <cell r="N23">
            <v>643.59633027522943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3"/>
      <c r="P6" s="76"/>
      <c r="Q6" s="76"/>
    </row>
    <row r="7" spans="1:17" s="5" customFormat="1" ht="17.100000000000001" customHeight="1">
      <c r="A7" s="17">
        <v>2017</v>
      </c>
      <c r="B7" s="27">
        <v>428</v>
      </c>
      <c r="C7" s="26">
        <f>[1]AXARQUIA!F23</f>
        <v>13659.641541861036</v>
      </c>
      <c r="D7" s="16">
        <f>[1]AXARQUIA!G23</f>
        <v>12940.878958998281</v>
      </c>
      <c r="E7" s="16">
        <f>[1]AXARQUIA!H23</f>
        <v>15235.875276209183</v>
      </c>
      <c r="F7" s="16">
        <f>[1]AXARQUIA!I23</f>
        <v>14083.123005155905</v>
      </c>
      <c r="G7" s="16">
        <f>[1]AXARQUIA!J23</f>
        <v>17208.79450036828</v>
      </c>
      <c r="H7" s="16">
        <f>[1]AXARQUIA!K23</f>
        <v>15669.864964399705</v>
      </c>
      <c r="I7" s="16">
        <f>[1]AXARQUIA!L23</f>
        <v>16803.177019396022</v>
      </c>
      <c r="J7" s="16">
        <f>[1]AXARQUIA!M23</f>
        <v>18232.82101644979</v>
      </c>
      <c r="K7" s="16">
        <f>[1]AXARQUIA!N23</f>
        <v>16204.73361158851</v>
      </c>
      <c r="L7" s="16">
        <f>[1]AXARQUIA!O23</f>
        <v>15742.371716179719</v>
      </c>
      <c r="M7" s="16">
        <f>[1]AXARQUIA!P23</f>
        <v>13159.975448072673</v>
      </c>
      <c r="N7" s="16">
        <f>[1]AXARQUIA!Q23</f>
        <v>13750.012275963663</v>
      </c>
      <c r="O7" s="47">
        <f>SUM(C7:N7)</f>
        <v>182691.26933464277</v>
      </c>
      <c r="P7" s="48">
        <f>O7/B7</f>
        <v>426.84876012767</v>
      </c>
      <c r="Q7" s="49">
        <f>P7/1000</f>
        <v>0.42684876012766998</v>
      </c>
    </row>
    <row r="8" spans="1:17" s="5" customFormat="1" ht="17.100000000000001" customHeight="1">
      <c r="A8" s="71">
        <v>2016</v>
      </c>
      <c r="B8" s="72">
        <v>436</v>
      </c>
      <c r="C8" s="15">
        <f>[2]AXARQUIA!F23</f>
        <v>11998.350966800437</v>
      </c>
      <c r="D8" s="73">
        <f>[2]AXARQUIA!G23</f>
        <v>10107.586039158457</v>
      </c>
      <c r="E8" s="73">
        <f>[2]AXARQUIA!H23</f>
        <v>11638.331509181564</v>
      </c>
      <c r="F8" s="73">
        <f>[2]AXARQUIA!I23</f>
        <v>10870.5727836556</v>
      </c>
      <c r="G8" s="73">
        <f>[2]AXARQUIA!J23</f>
        <v>7112.9028335157482</v>
      </c>
      <c r="H8" s="73">
        <f>[2]AXARQUIA!K23</f>
        <v>12070.991122461388</v>
      </c>
      <c r="I8" s="73">
        <f>[2]AXARQUIA!L23</f>
        <v>17260.785601362033</v>
      </c>
      <c r="J8" s="73">
        <f>[2]AXARQUIA!M23</f>
        <v>17857.283229964734</v>
      </c>
      <c r="K8" s="73">
        <f>[2]AXARQUIA!N23</f>
        <v>15237.465645141676</v>
      </c>
      <c r="L8" s="73">
        <f>[2]AXARQUIA!O23</f>
        <v>14201.945761887389</v>
      </c>
      <c r="M8" s="73">
        <f>[2]AXARQUIA!P23</f>
        <v>14085.297336738417</v>
      </c>
      <c r="N8" s="15">
        <f>[2]AXARQUIA!Q23</f>
        <v>14291.02274109206</v>
      </c>
      <c r="O8" s="47">
        <f>SUM(C8:N8)</f>
        <v>156732.5355709595</v>
      </c>
      <c r="P8" s="48">
        <f>O8/B8</f>
        <v>359.47829259394382</v>
      </c>
      <c r="Q8" s="49">
        <f>P8/1000</f>
        <v>0.35947829259394382</v>
      </c>
    </row>
    <row r="9" spans="1:17" s="6" customFormat="1" ht="15" thickBot="1">
      <c r="A9" s="18">
        <v>2015</v>
      </c>
      <c r="B9" s="28">
        <v>444</v>
      </c>
      <c r="C9" s="31">
        <f>[3]AXARQUIA!F23</f>
        <v>11652.787241754259</v>
      </c>
      <c r="D9" s="19">
        <f>[3]AXARQUIA!G23</f>
        <v>10280.07249003262</v>
      </c>
      <c r="E9" s="19">
        <f>[3]AXARQUIA!H23</f>
        <v>13080.217470097861</v>
      </c>
      <c r="F9" s="19">
        <f>[3]AXARQUIA!I23</f>
        <v>11410.322580645161</v>
      </c>
      <c r="G9" s="19">
        <f>[3]AXARQUIA!J23</f>
        <v>11996.636462486407</v>
      </c>
      <c r="H9" s="19">
        <f>[3]AXARQUIA!K23</f>
        <v>13167.118521203334</v>
      </c>
      <c r="I9" s="19">
        <f>[3]AXARQUIA!L23</f>
        <v>14890.119608553823</v>
      </c>
      <c r="J9" s="19">
        <f>[3]AXARQUIA!M23</f>
        <v>14407.335991301195</v>
      </c>
      <c r="K9" s="19">
        <f>[3]AXARQUIA!N23</f>
        <v>12194.577745559985</v>
      </c>
      <c r="L9" s="19">
        <f>[3]AXARQUIA!O23</f>
        <v>14940.007249003262</v>
      </c>
      <c r="M9" s="19">
        <f>[3]AXARQUIA!P23</f>
        <v>11220.427691192461</v>
      </c>
      <c r="N9" s="31">
        <f>[3]AXARQUIA!Q23</f>
        <v>9354.2007973903583</v>
      </c>
      <c r="O9" s="44">
        <f>SUM(C9:N9)</f>
        <v>148593.82384922073</v>
      </c>
      <c r="P9" s="45">
        <f>O9/B9</f>
        <v>334.67077443518184</v>
      </c>
      <c r="Q9" s="46">
        <f>P9/1000</f>
        <v>0.33467077443518184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M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9"/>
      <c r="P6" s="85"/>
      <c r="Q6" s="85"/>
    </row>
    <row r="7" spans="1:17" s="13" customFormat="1" ht="17.100000000000001" customHeight="1">
      <c r="A7" s="17">
        <v>2017</v>
      </c>
      <c r="B7" s="27">
        <v>428</v>
      </c>
      <c r="C7" s="26">
        <f>'[4]Por Municipio - 2017'!C24</f>
        <v>193.65382740126768</v>
      </c>
      <c r="D7" s="16">
        <f>'[4]Por Municipio - 2017'!D24</f>
        <v>219.52998537298879</v>
      </c>
      <c r="E7" s="26">
        <f>'[4]Por Municipio - 2017'!E24</f>
        <v>243.73671379814724</v>
      </c>
      <c r="F7" s="16">
        <f>'[4]Por Municipio - 2017'!F24</f>
        <v>143.57094100438809</v>
      </c>
      <c r="G7" s="16">
        <f>'[4]Por Municipio - 2017'!G24</f>
        <v>254.58800585080448</v>
      </c>
      <c r="H7" s="16">
        <f>'[4]Por Municipio - 2017'!H24</f>
        <v>96.826913700633838</v>
      </c>
      <c r="I7" s="16">
        <f>'[4]Por Municipio - 2017'!I24</f>
        <v>304.67089224768409</v>
      </c>
      <c r="J7" s="16">
        <f>'[4]Por Municipio - 2017'!J24</f>
        <v>232.05070697220867</v>
      </c>
      <c r="K7" s="16">
        <f>'[4]Por Municipio - 2017'!K24</f>
        <v>250.41443198439782</v>
      </c>
      <c r="L7" s="16">
        <f>'[4]Por Municipio - 2017'!L24</f>
        <v>269.61287176986838</v>
      </c>
      <c r="M7" s="16">
        <f>'[4]Por Municipio - 2017'!M24</f>
        <v>182.80253534861043</v>
      </c>
      <c r="N7" s="26">
        <f>'[4]Por Municipio - 2017'!N24</f>
        <v>193.65382740126768</v>
      </c>
      <c r="O7" s="47">
        <f>SUM(C7:N7)</f>
        <v>2585.1116528522675</v>
      </c>
      <c r="P7" s="50">
        <f>O7/B7</f>
        <v>6.0399804973183819</v>
      </c>
      <c r="Q7" s="51">
        <f>P7/1000</f>
        <v>6.0399804973183821E-3</v>
      </c>
    </row>
    <row r="8" spans="1:17" s="13" customFormat="1" ht="17.100000000000001" customHeight="1">
      <c r="A8" s="71">
        <v>2016</v>
      </c>
      <c r="B8" s="72">
        <v>436</v>
      </c>
      <c r="C8" s="15">
        <f>'[5]Por Municipio - 2016'!C24</f>
        <v>106.64662476086362</v>
      </c>
      <c r="D8" s="73">
        <f>'[5]Por Municipio - 2016'!D24</f>
        <v>143.58567914730801</v>
      </c>
      <c r="E8" s="73">
        <f>'[5]Por Municipio - 2016'!E24</f>
        <v>75.744883388862448</v>
      </c>
      <c r="F8" s="73">
        <f>'[5]Por Municipio - 2016'!F24</f>
        <v>325.80675868633983</v>
      </c>
      <c r="G8" s="73">
        <f>'[5]Por Municipio - 2016'!G24</f>
        <v>196.10661589719183</v>
      </c>
      <c r="H8" s="73">
        <f>'[5]Por Municipio - 2016'!H24</f>
        <v>243.8362684435983</v>
      </c>
      <c r="I8" s="73">
        <f>'[5]Por Municipio - 2016'!I24</f>
        <v>364.19800095192767</v>
      </c>
      <c r="J8" s="73">
        <f>'[5]Por Municipio - 2016'!J24</f>
        <v>280.15230842455975</v>
      </c>
      <c r="K8" s="73">
        <f>'[5]Por Municipio - 2016'!K24</f>
        <v>170.16658733936222</v>
      </c>
      <c r="L8" s="73">
        <f>'[5]Por Municipio - 2016'!L24</f>
        <v>264.58829128986196</v>
      </c>
      <c r="M8" s="73">
        <f>'[5]Por Municipio - 2016'!M24</f>
        <v>198.18181818181819</v>
      </c>
      <c r="N8" s="15">
        <f>'[5]Por Municipio - 2016'!N24</f>
        <v>316.46834840552123</v>
      </c>
      <c r="O8" s="47">
        <f>SUM(C8:N8)</f>
        <v>2685.4821849172149</v>
      </c>
      <c r="P8" s="50">
        <f>O8/B8</f>
        <v>6.1593628094431532</v>
      </c>
      <c r="Q8" s="51">
        <f>P8/1000</f>
        <v>6.159362809443153E-3</v>
      </c>
    </row>
    <row r="9" spans="1:17" s="7" customFormat="1" ht="15" thickBot="1">
      <c r="A9" s="18">
        <v>2015</v>
      </c>
      <c r="B9" s="28">
        <v>444</v>
      </c>
      <c r="C9" s="31">
        <f>'[6]Por Municipio - 2015'!C24</f>
        <v>95.490328689300682</v>
      </c>
      <c r="D9" s="19">
        <f>'[6]Por Municipio - 2015'!D24</f>
        <v>138.73123224671988</v>
      </c>
      <c r="E9" s="19">
        <f>'[6]Por Municipio - 2015'!E24</f>
        <v>106.90112268361965</v>
      </c>
      <c r="F9" s="19">
        <f>'[6]Por Municipio - 2015'!F24</f>
        <v>154.94657108075208</v>
      </c>
      <c r="G9" s="19">
        <f>'[6]Por Municipio - 2015'!G24</f>
        <v>142.33464087650481</v>
      </c>
      <c r="H9" s="19">
        <f>'[6]Por Municipio - 2015'!H24</f>
        <v>162.75395644528606</v>
      </c>
      <c r="I9" s="19">
        <f>'[6]Por Municipio - 2015'!I24</f>
        <v>100.29487352901394</v>
      </c>
      <c r="J9" s="19">
        <f>'[6]Por Municipio - 2015'!J24</f>
        <v>146.53861761125387</v>
      </c>
      <c r="K9" s="19">
        <f>'[6]Por Municipio - 2015'!K24</f>
        <v>121.91532530772352</v>
      </c>
      <c r="L9" s="19">
        <f>'[6]Por Municipio - 2015'!L24</f>
        <v>169.96077370485594</v>
      </c>
      <c r="M9" s="19">
        <f>'[6]Por Municipio - 2015'!M24</f>
        <v>93.088056269444067</v>
      </c>
      <c r="N9" s="31">
        <f>'[6]Por Municipio - 2015'!N24</f>
        <v>91.286351954551606</v>
      </c>
      <c r="O9" s="44">
        <f>SUM(C9:N9)</f>
        <v>1524.2418503990261</v>
      </c>
      <c r="P9" s="52">
        <f>O9/B9</f>
        <v>3.4329771405383473</v>
      </c>
      <c r="Q9" s="53">
        <f>P9/1000</f>
        <v>3.4329771405383473E-3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5" sqref="S2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7">
        <v>428</v>
      </c>
      <c r="C7" s="26">
        <f>'[7]VIDRIO POR MUNICIPIOS'!C23</f>
        <v>800.50132562063152</v>
      </c>
      <c r="D7" s="16">
        <f>'[7]VIDRIO POR MUNICIPIOS'!D23</f>
        <v>0</v>
      </c>
      <c r="E7" s="26">
        <f>'[7]VIDRIO POR MUNICIPIOS'!E23</f>
        <v>676.71246083393589</v>
      </c>
      <c r="F7" s="16">
        <f>'[7]VIDRIO POR MUNICIPIOS'!F23</f>
        <v>0</v>
      </c>
      <c r="G7" s="16">
        <f>'[7]VIDRIO POR MUNICIPIOS'!G23</f>
        <v>868.58520125331415</v>
      </c>
      <c r="H7" s="16">
        <f>'[7]VIDRIO POR MUNICIPIOS'!H23</f>
        <v>821.13280308508081</v>
      </c>
      <c r="I7" s="16">
        <f>'[7]VIDRIO POR MUNICIPIOS'!I23</f>
        <v>676.71246083393589</v>
      </c>
      <c r="J7" s="16">
        <f>'[7]VIDRIO POR MUNICIPIOS'!J23</f>
        <v>711.78597252349971</v>
      </c>
      <c r="K7" s="16">
        <f>'[7]VIDRIO POR MUNICIPIOS'!K23</f>
        <v>827.32224632441557</v>
      </c>
      <c r="L7" s="16">
        <f>'[7]VIDRIO POR MUNICIPIOS'!L23</f>
        <v>792.24873463485187</v>
      </c>
      <c r="M7" s="16">
        <f>'[7]VIDRIO POR MUNICIPIOS'!M23</f>
        <v>623.07061942636778</v>
      </c>
      <c r="N7" s="105">
        <f>'[7]VIDRIO POR MUNICIPIOS'!N23</f>
        <v>616.88117618703302</v>
      </c>
      <c r="O7" s="69">
        <f>SUM(C7:N7)</f>
        <v>7414.953000723066</v>
      </c>
      <c r="P7" s="54">
        <f>O7/B7</f>
        <v>17.32465654374548</v>
      </c>
      <c r="Q7" s="55">
        <f>P7/1000</f>
        <v>1.732465654374548E-2</v>
      </c>
    </row>
    <row r="8" spans="1:17" s="13" customFormat="1" ht="17.100000000000001" customHeight="1">
      <c r="A8" s="71">
        <v>2016</v>
      </c>
      <c r="B8" s="72">
        <v>436</v>
      </c>
      <c r="C8" s="15">
        <f>'[8]VIDRIO POR MUNICIPIOS'!C23</f>
        <v>397.2873456070846</v>
      </c>
      <c r="D8" s="73">
        <f>'[8]VIDRIO POR MUNICIPIOS'!D23</f>
        <v>650.29130738755532</v>
      </c>
      <c r="E8" s="73">
        <f>'[8]VIDRIO POR MUNICIPIOS'!E23</f>
        <v>579.16569564204144</v>
      </c>
      <c r="F8" s="73">
        <f>'[8]VIDRIO POR MUNICIPIOS'!F23</f>
        <v>790.51037054299695</v>
      </c>
      <c r="G8" s="73">
        <f>'[8]VIDRIO POR MUNICIPIOS'!G23</f>
        <v>879.92542530878575</v>
      </c>
      <c r="H8" s="73">
        <f>'[8]VIDRIO POR MUNICIPIOS'!H23</f>
        <v>847.41085993940806</v>
      </c>
      <c r="I8" s="73">
        <f>'[8]VIDRIO POR MUNICIPIOS'!I23</f>
        <v>825.05709624796077</v>
      </c>
      <c r="J8" s="73">
        <f>'[8]VIDRIO POR MUNICIPIOS'!J23</f>
        <v>599.4872989979026</v>
      </c>
      <c r="K8" s="73">
        <f>'[8]VIDRIO POR MUNICIPIOS'!K23</f>
        <v>796.60685154975522</v>
      </c>
      <c r="L8" s="73">
        <f>'[8]VIDRIO POR MUNICIPIOS'!L23</f>
        <v>873.82894430202748</v>
      </c>
      <c r="M8" s="73">
        <f>'[8]VIDRIO POR MUNICIPIOS'!M23</f>
        <v>774.25308785830805</v>
      </c>
      <c r="N8" s="106">
        <f>'[8]VIDRIO POR MUNICIPIOS'!N23</f>
        <v>0</v>
      </c>
      <c r="O8" s="69">
        <f>SUM(C8:N8)</f>
        <v>8013.8242833838258</v>
      </c>
      <c r="P8" s="54">
        <f>O8/B8</f>
        <v>18.380330925192261</v>
      </c>
      <c r="Q8" s="55">
        <f>P8/1000</f>
        <v>1.838033092519226E-2</v>
      </c>
    </row>
    <row r="9" spans="1:17" s="4" customFormat="1" ht="15" thickBot="1">
      <c r="A9" s="18">
        <v>2015</v>
      </c>
      <c r="B9" s="28">
        <v>444</v>
      </c>
      <c r="C9" s="23">
        <f>'[9]VIDRIO POR MUNICIPIOS'!C23</f>
        <v>843.19266055045875</v>
      </c>
      <c r="D9" s="24">
        <f>'[9]VIDRIO POR MUNICIPIOS'!D23</f>
        <v>0</v>
      </c>
      <c r="E9" s="24">
        <f>'[9]VIDRIO POR MUNICIPIOS'!E23</f>
        <v>863.55963302752298</v>
      </c>
      <c r="F9" s="24">
        <f>'[9]VIDRIO POR MUNICIPIOS'!F23</f>
        <v>835.04587155963304</v>
      </c>
      <c r="G9" s="24">
        <f>'[9]VIDRIO POR MUNICIPIOS'!G23</f>
        <v>1688.4220183486239</v>
      </c>
      <c r="H9" s="24">
        <f>'[9]VIDRIO POR MUNICIPIOS'!H23</f>
        <v>670.07339449541291</v>
      </c>
      <c r="I9" s="24">
        <f>'[9]VIDRIO POR MUNICIPIOS'!I23</f>
        <v>847.26605504587155</v>
      </c>
      <c r="J9" s="24">
        <f>'[9]VIDRIO POR MUNICIPIOS'!J23</f>
        <v>812.64220183486248</v>
      </c>
      <c r="K9" s="24">
        <f>'[9]VIDRIO POR MUNICIPIOS'!K23</f>
        <v>847.26605504587155</v>
      </c>
      <c r="L9" s="24">
        <f>'[9]VIDRIO POR MUNICIPIOS'!L23</f>
        <v>837.0825688073395</v>
      </c>
      <c r="M9" s="24">
        <f>'[9]VIDRIO POR MUNICIPIOS'!M23</f>
        <v>863.55963302752298</v>
      </c>
      <c r="N9" s="107">
        <f>'[9]VIDRIO POR MUNICIPIOS'!N23</f>
        <v>643.59633027522943</v>
      </c>
      <c r="O9" s="70">
        <f>SUM(C9:N9)</f>
        <v>9751.7064220183474</v>
      </c>
      <c r="P9" s="56">
        <f>O9/B9</f>
        <v>21.963302752293576</v>
      </c>
      <c r="Q9" s="57">
        <f>P9/1000</f>
        <v>2.1963302752293575E-2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R14" sqref="R14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9"/>
      <c r="P6" s="101"/>
      <c r="Q6" s="97"/>
    </row>
    <row r="7" spans="1:17" ht="17.100000000000001" customHeight="1">
      <c r="A7" s="37">
        <v>2017</v>
      </c>
      <c r="B7" s="35">
        <v>428</v>
      </c>
      <c r="C7" s="58">
        <f>'[10]1.2'!E$17</f>
        <v>542.66666666666663</v>
      </c>
      <c r="D7" s="58">
        <f>'[10]1.2'!F$17</f>
        <v>416.66666666666669</v>
      </c>
      <c r="E7" s="58">
        <f>'[10]1.2'!G$17</f>
        <v>590</v>
      </c>
      <c r="F7" s="58">
        <f>'[10]1.2'!H$17</f>
        <v>500</v>
      </c>
      <c r="G7" s="58">
        <f>'[10]1.2'!I$17</f>
        <v>666.66666666666663</v>
      </c>
      <c r="H7" s="58">
        <f>'[10]1.2'!J$17</f>
        <v>580.66666666666663</v>
      </c>
      <c r="I7" s="58">
        <f>'[10]1.2'!K$17</f>
        <v>793.33333333333337</v>
      </c>
      <c r="J7" s="58">
        <f>'[10]1.2'!L$17</f>
        <v>816</v>
      </c>
      <c r="K7" s="58">
        <f>'[10]1.2'!M$17</f>
        <v>577.33333333333326</v>
      </c>
      <c r="L7" s="58">
        <f>'[10]1.2'!N$17</f>
        <v>620.42553191489355</v>
      </c>
      <c r="M7" s="58">
        <f>'[10]1.2'!O$17</f>
        <v>416.80851063829783</v>
      </c>
      <c r="N7" s="58">
        <f>'[10]1.2'!P$17</f>
        <v>453.33333333333331</v>
      </c>
      <c r="O7" s="67">
        <f>SUM(C7:N7)</f>
        <v>6973.9007092198572</v>
      </c>
      <c r="P7" s="68">
        <f>O7/B7</f>
        <v>16.294160535560415</v>
      </c>
      <c r="Q7" s="61">
        <f>P7/1000</f>
        <v>1.6294160535560414E-2</v>
      </c>
    </row>
    <row r="8" spans="1:17" ht="17.100000000000001" customHeight="1">
      <c r="A8" s="74">
        <v>2016</v>
      </c>
      <c r="B8" s="35">
        <v>436</v>
      </c>
      <c r="C8" s="58">
        <v>458</v>
      </c>
      <c r="D8" s="59">
        <v>532</v>
      </c>
      <c r="E8" s="60">
        <v>785</v>
      </c>
      <c r="F8" s="60">
        <v>412</v>
      </c>
      <c r="G8" s="60">
        <v>457</v>
      </c>
      <c r="H8" s="60">
        <v>487</v>
      </c>
      <c r="I8" s="60">
        <v>885</v>
      </c>
      <c r="J8" s="60">
        <v>728</v>
      </c>
      <c r="K8" s="60">
        <v>599</v>
      </c>
      <c r="L8" s="60">
        <v>537</v>
      </c>
      <c r="M8" s="60">
        <v>501</v>
      </c>
      <c r="N8" s="59">
        <v>627</v>
      </c>
      <c r="O8" s="67">
        <f>SUM(C8:N8)</f>
        <v>7008</v>
      </c>
      <c r="P8" s="68">
        <f>O8/B8</f>
        <v>16.073394495412845</v>
      </c>
      <c r="Q8" s="61">
        <f>P8/1000</f>
        <v>1.6073394495412844E-2</v>
      </c>
    </row>
    <row r="9" spans="1:17" s="4" customFormat="1" ht="15" thickBot="1">
      <c r="A9" s="38">
        <v>2015</v>
      </c>
      <c r="B9" s="36">
        <v>444</v>
      </c>
      <c r="C9" s="62">
        <v>182</v>
      </c>
      <c r="D9" s="63">
        <v>150</v>
      </c>
      <c r="E9" s="64">
        <v>459</v>
      </c>
      <c r="F9" s="64">
        <v>649</v>
      </c>
      <c r="G9" s="64">
        <v>499</v>
      </c>
      <c r="H9" s="64">
        <v>484</v>
      </c>
      <c r="I9" s="64">
        <v>749</v>
      </c>
      <c r="J9" s="64">
        <v>699</v>
      </c>
      <c r="K9" s="64">
        <v>672</v>
      </c>
      <c r="L9" s="64">
        <v>658</v>
      </c>
      <c r="M9" s="64">
        <v>459</v>
      </c>
      <c r="N9" s="65">
        <v>445</v>
      </c>
      <c r="O9" s="42">
        <f>SUM(C9:N9)</f>
        <v>6105</v>
      </c>
      <c r="P9" s="66">
        <f>O9/B9</f>
        <v>13.75</v>
      </c>
      <c r="Q9" s="43">
        <f>P9/1000</f>
        <v>1.375E-2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