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E7" i="3"/>
  <c r="F7"/>
  <c r="G7"/>
  <c r="H7"/>
  <c r="I7"/>
  <c r="J7"/>
  <c r="K7"/>
  <c r="L7"/>
  <c r="M7"/>
  <c r="N7"/>
  <c r="D7" i="2"/>
  <c r="E7"/>
  <c r="O7" s="1"/>
  <c r="P7" s="1"/>
  <c r="Q7" s="1"/>
  <c r="F7"/>
  <c r="G7"/>
  <c r="H7"/>
  <c r="I7"/>
  <c r="J7"/>
  <c r="K7"/>
  <c r="L7"/>
  <c r="M7"/>
  <c r="N7"/>
  <c r="C7"/>
  <c r="E7" i="1"/>
  <c r="F7"/>
  <c r="G7"/>
  <c r="H7"/>
  <c r="I7"/>
  <c r="J7"/>
  <c r="K7"/>
  <c r="L7"/>
  <c r="M7"/>
  <c r="N7"/>
  <c r="D7" i="3"/>
  <c r="C7"/>
  <c r="D7" i="1"/>
  <c r="C7"/>
  <c r="N8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8" i="1"/>
  <c r="E8"/>
  <c r="F8"/>
  <c r="G8"/>
  <c r="H8"/>
  <c r="I8"/>
  <c r="J8"/>
  <c r="K8"/>
  <c r="L8"/>
  <c r="M8"/>
  <c r="C8"/>
  <c r="D9"/>
  <c r="E9"/>
  <c r="F9"/>
  <c r="G9"/>
  <c r="H9"/>
  <c r="I9"/>
  <c r="J9"/>
  <c r="K9"/>
  <c r="L9"/>
  <c r="M9"/>
  <c r="N9"/>
  <c r="C9"/>
  <c r="O8" i="3"/>
  <c r="P8" s="1"/>
  <c r="O8" i="2"/>
  <c r="P8" s="1"/>
  <c r="Q8" s="1"/>
  <c r="O9" i="4"/>
  <c r="P9" s="1"/>
  <c r="Q9" s="1"/>
  <c r="O8"/>
  <c r="P8" s="1"/>
  <c r="Q8" s="1"/>
  <c r="O7" i="3" l="1"/>
  <c r="P7" s="1"/>
  <c r="Q7" s="1"/>
  <c r="O7" i="1"/>
  <c r="P7" s="1"/>
  <c r="Q7" s="1"/>
  <c r="O9"/>
  <c r="P9" s="1"/>
  <c r="Q9" s="1"/>
  <c r="O8"/>
  <c r="P8" s="1"/>
  <c r="Q8" s="1"/>
  <c r="Q8" i="3"/>
  <c r="O9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<sst xmlns="http://schemas.openxmlformats.org/spreadsheetml/2006/main" count="76" uniqueCount="23">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</sst>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5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5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4" fontId="23" fillId="4" borderId="12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4" fontId="23" fillId="4" borderId="6" xfId="0" applyNumberFormat="1" applyFont="1" applyFill="1" applyBorder="1" applyAlignment="1">
      <alignment horizontal="center" vertical="center"/>
    </xf>
    <xf numFmtId="164" fontId="23" fillId="4" borderId="6" xfId="0" applyNumberFormat="1" applyFont="1" applyFill="1" applyBorder="1" applyAlignment="1">
      <alignment horizontal="center" vertical="center"/>
    </xf>
    <xf numFmtId="4" fontId="23" fillId="5" borderId="6" xfId="0" applyNumberFormat="1" applyFont="1" applyFill="1" applyBorder="1" applyAlignment="1">
      <alignment horizontal="center" vertical="center"/>
    </xf>
    <xf numFmtId="164" fontId="23" fillId="5" borderId="6" xfId="0" applyNumberFormat="1" applyFont="1" applyFill="1" applyBorder="1" applyAlignment="1">
      <alignment horizontal="center" vertical="center"/>
    </xf>
    <xf numFmtId="4" fontId="23" fillId="5" borderId="12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6" xfId="0" applyNumberFormat="1" applyFont="1" applyFill="1" applyBorder="1" applyAlignment="1">
      <alignment horizontal="center" vertical="center"/>
    </xf>
    <xf numFmtId="164" fontId="23" fillId="7" borderId="6" xfId="0" applyNumberFormat="1" applyFont="1" applyFill="1" applyBorder="1" applyAlignment="1">
      <alignment horizontal="center" vertical="center"/>
    </xf>
    <xf numFmtId="4" fontId="23" fillId="7" borderId="12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164" fontId="23" fillId="8" borderId="6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4" fontId="5" fillId="8" borderId="12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4" fontId="5" fillId="8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3" fontId="20" fillId="0" borderId="6" xfId="1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1502780</c:v>
                </c:pt>
                <c:pt idx="1">
                  <c:v>1360660</c:v>
                </c:pt>
                <c:pt idx="2">
                  <c:v>1544260</c:v>
                </c:pt>
                <c:pt idx="3">
                  <c:v>1522005</c:v>
                </c:pt>
                <c:pt idx="4">
                  <c:v>1632520</c:v>
                </c:pt>
                <c:pt idx="5">
                  <c:v>1602860</c:v>
                </c:pt>
                <c:pt idx="6">
                  <c:v>1567640</c:v>
                </c:pt>
                <c:pt idx="7">
                  <c:v>1541081</c:v>
                </c:pt>
                <c:pt idx="8">
                  <c:v>1545400</c:v>
                </c:pt>
                <c:pt idx="9">
                  <c:v>1580580</c:v>
                </c:pt>
                <c:pt idx="10">
                  <c:v>1475000</c:v>
                </c:pt>
                <c:pt idx="11">
                  <c:v>1530100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1590760</c:v>
                </c:pt>
                <c:pt idx="1">
                  <c:v>1260860</c:v>
                </c:pt>
                <c:pt idx="2">
                  <c:v>1494900</c:v>
                </c:pt>
                <c:pt idx="3">
                  <c:v>1494200</c:v>
                </c:pt>
                <c:pt idx="4">
                  <c:v>1570220</c:v>
                </c:pt>
                <c:pt idx="5">
                  <c:v>1526760</c:v>
                </c:pt>
                <c:pt idx="6">
                  <c:v>1525600</c:v>
                </c:pt>
                <c:pt idx="7">
                  <c:v>1572880</c:v>
                </c:pt>
                <c:pt idx="8">
                  <c:v>1513840</c:v>
                </c:pt>
                <c:pt idx="9">
                  <c:v>1481860</c:v>
                </c:pt>
                <c:pt idx="10">
                  <c:v>1357680</c:v>
                </c:pt>
                <c:pt idx="11">
                  <c:v>1560540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1481990</c:v>
                </c:pt>
                <c:pt idx="1">
                  <c:v>1397860</c:v>
                </c:pt>
                <c:pt idx="2">
                  <c:v>1639650</c:v>
                </c:pt>
                <c:pt idx="3">
                  <c:v>1560070</c:v>
                </c:pt>
                <c:pt idx="4">
                  <c:v>1633820</c:v>
                </c:pt>
                <c:pt idx="5">
                  <c:v>1551980</c:v>
                </c:pt>
                <c:pt idx="6">
                  <c:v>1590920</c:v>
                </c:pt>
                <c:pt idx="7">
                  <c:v>1584260</c:v>
                </c:pt>
                <c:pt idx="8">
                  <c:v>1576190</c:v>
                </c:pt>
                <c:pt idx="9">
                  <c:v>1433400</c:v>
                </c:pt>
                <c:pt idx="10">
                  <c:v>1461400</c:v>
                </c:pt>
                <c:pt idx="11">
                  <c:v>1425560</c:v>
                </c:pt>
              </c:numCache>
            </c:numRef>
          </c:val>
        </c:ser>
        <c:marker val="1"/>
        <c:axId val="73866624"/>
        <c:axId val="76355072"/>
      </c:lineChart>
      <c:catAx>
        <c:axId val="7386662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5072"/>
        <c:crossesAt val="0"/>
        <c:auto val="1"/>
        <c:lblAlgn val="ctr"/>
        <c:lblOffset val="100"/>
      </c:catAx>
      <c:valAx>
        <c:axId val="763550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662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200235151601531"/>
          <c:y val="0.87233686306453073"/>
          <c:w val="0.55414781297134252"/>
          <c:h val="9.7237173446625455E-2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3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44978</c:v>
                </c:pt>
                <c:pt idx="1">
                  <c:v>30220</c:v>
                </c:pt>
                <c:pt idx="2">
                  <c:v>45185</c:v>
                </c:pt>
                <c:pt idx="3">
                  <c:v>41904</c:v>
                </c:pt>
                <c:pt idx="4">
                  <c:v>51621</c:v>
                </c:pt>
                <c:pt idx="5">
                  <c:v>33778</c:v>
                </c:pt>
                <c:pt idx="6">
                  <c:v>48484</c:v>
                </c:pt>
                <c:pt idx="7">
                  <c:v>45724</c:v>
                </c:pt>
                <c:pt idx="8">
                  <c:v>29035</c:v>
                </c:pt>
                <c:pt idx="9">
                  <c:v>43136</c:v>
                </c:pt>
                <c:pt idx="10">
                  <c:v>37488</c:v>
                </c:pt>
                <c:pt idx="11">
                  <c:v>60445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56304</c:v>
                </c:pt>
                <c:pt idx="1">
                  <c:v>36029</c:v>
                </c:pt>
                <c:pt idx="2">
                  <c:v>50251</c:v>
                </c:pt>
                <c:pt idx="3">
                  <c:v>40516</c:v>
                </c:pt>
                <c:pt idx="4">
                  <c:v>39002</c:v>
                </c:pt>
                <c:pt idx="5">
                  <c:v>47731</c:v>
                </c:pt>
                <c:pt idx="6">
                  <c:v>42570</c:v>
                </c:pt>
                <c:pt idx="7">
                  <c:v>32376</c:v>
                </c:pt>
                <c:pt idx="8">
                  <c:v>41660</c:v>
                </c:pt>
                <c:pt idx="9">
                  <c:v>39034</c:v>
                </c:pt>
                <c:pt idx="10">
                  <c:v>46134</c:v>
                </c:pt>
                <c:pt idx="11">
                  <c:v>56059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71684</c:v>
                </c:pt>
                <c:pt idx="1">
                  <c:v>56369</c:v>
                </c:pt>
                <c:pt idx="2">
                  <c:v>45129</c:v>
                </c:pt>
                <c:pt idx="3">
                  <c:v>65139</c:v>
                </c:pt>
                <c:pt idx="4">
                  <c:v>61404</c:v>
                </c:pt>
                <c:pt idx="5">
                  <c:v>58515</c:v>
                </c:pt>
                <c:pt idx="6">
                  <c:v>63107</c:v>
                </c:pt>
                <c:pt idx="7">
                  <c:v>61032</c:v>
                </c:pt>
                <c:pt idx="8">
                  <c:v>75687</c:v>
                </c:pt>
                <c:pt idx="9">
                  <c:v>57314</c:v>
                </c:pt>
                <c:pt idx="10">
                  <c:v>64659</c:v>
                </c:pt>
                <c:pt idx="11">
                  <c:v>78827</c:v>
                </c:pt>
              </c:numCache>
            </c:numRef>
          </c:val>
        </c:ser>
        <c:marker val="1"/>
        <c:axId val="78123392"/>
        <c:axId val="78125312"/>
      </c:lineChart>
      <c:catAx>
        <c:axId val="7812339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5312"/>
        <c:crossesAt val="0"/>
        <c:auto val="1"/>
        <c:lblAlgn val="ctr"/>
        <c:lblOffset val="100"/>
      </c:catAx>
      <c:valAx>
        <c:axId val="781253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812339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05"/>
          <c:w val="0.58333333333333337"/>
          <c:h val="0.12522104747752522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07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25445.371366741885</c:v>
                </c:pt>
                <c:pt idx="1">
                  <c:v>16301.875128786318</c:v>
                </c:pt>
                <c:pt idx="2">
                  <c:v>29525.120657056839</c:v>
                </c:pt>
                <c:pt idx="3">
                  <c:v>17089.38862078722</c:v>
                </c:pt>
                <c:pt idx="4">
                  <c:v>39938.655692729764</c:v>
                </c:pt>
                <c:pt idx="5">
                  <c:v>33875.232383515693</c:v>
                </c:pt>
                <c:pt idx="6">
                  <c:v>26636.321492482552</c:v>
                </c:pt>
                <c:pt idx="7">
                  <c:v>43361.097393689983</c:v>
                </c:pt>
                <c:pt idx="8">
                  <c:v>18329.508496293074</c:v>
                </c:pt>
                <c:pt idx="9">
                  <c:v>22056.480527508756</c:v>
                </c:pt>
                <c:pt idx="10">
                  <c:v>44963.750797450535</c:v>
                </c:pt>
                <c:pt idx="11">
                  <c:v>32118.106995884773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36726.761598520861</c:v>
                </c:pt>
                <c:pt idx="1">
                  <c:v>30496.486877230676</c:v>
                </c:pt>
                <c:pt idx="2">
                  <c:v>10594.430379746835</c:v>
                </c:pt>
                <c:pt idx="3">
                  <c:v>23407.3417721519</c:v>
                </c:pt>
                <c:pt idx="4">
                  <c:v>27367.842135046674</c:v>
                </c:pt>
                <c:pt idx="5">
                  <c:v>34880.404935529681</c:v>
                </c:pt>
                <c:pt idx="6">
                  <c:v>26097.153727772064</c:v>
                </c:pt>
                <c:pt idx="7">
                  <c:v>20321.681947486424</c:v>
                </c:pt>
                <c:pt idx="8">
                  <c:v>28483.123856098009</c:v>
                </c:pt>
                <c:pt idx="9">
                  <c:v>36475.189873417723</c:v>
                </c:pt>
                <c:pt idx="10">
                  <c:v>20813.762388191142</c:v>
                </c:pt>
                <c:pt idx="11">
                  <c:v>24285.316455696204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46722.033625289441</c:v>
                </c:pt>
                <c:pt idx="1">
                  <c:v>11650.212423235678</c:v>
                </c:pt>
                <c:pt idx="2">
                  <c:v>24049.745293466225</c:v>
                </c:pt>
                <c:pt idx="3">
                  <c:v>16617.934158864391</c:v>
                </c:pt>
                <c:pt idx="4">
                  <c:v>31442.266684912949</c:v>
                </c:pt>
                <c:pt idx="5">
                  <c:v>23433.637370381555</c:v>
                </c:pt>
                <c:pt idx="6">
                  <c:v>29217.799255008558</c:v>
                </c:pt>
                <c:pt idx="7">
                  <c:v>19898.816067653275</c:v>
                </c:pt>
                <c:pt idx="8">
                  <c:v>22775.111245343804</c:v>
                </c:pt>
                <c:pt idx="9">
                  <c:v>17143.457330968071</c:v>
                </c:pt>
                <c:pt idx="10">
                  <c:v>30887.615708095709</c:v>
                </c:pt>
                <c:pt idx="11">
                  <c:v>27813.313944545203</c:v>
                </c:pt>
              </c:numCache>
            </c:numRef>
          </c:val>
        </c:ser>
        <c:marker val="1"/>
        <c:axId val="114155904"/>
        <c:axId val="114157440"/>
      </c:lineChart>
      <c:catAx>
        <c:axId val="1141559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7440"/>
        <c:crossesAt val="0"/>
        <c:auto val="1"/>
        <c:lblAlgn val="ctr"/>
        <c:lblOffset val="100"/>
      </c:catAx>
      <c:valAx>
        <c:axId val="1141574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415590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9333750499730584"/>
          <c:y val="0.84650509662623541"/>
          <c:w val="0.60611794386628826"/>
          <c:h val="0.130483726516434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44723.506493506495</c:v>
                </c:pt>
                <c:pt idx="1">
                  <c:v>42153.246753246749</c:v>
                </c:pt>
                <c:pt idx="2">
                  <c:v>51566.103896103901</c:v>
                </c:pt>
                <c:pt idx="3">
                  <c:v>49649.090909090904</c:v>
                </c:pt>
                <c:pt idx="4">
                  <c:v>53947.272727272735</c:v>
                </c:pt>
                <c:pt idx="5">
                  <c:v>54330.000000000007</c:v>
                </c:pt>
                <c:pt idx="6">
                  <c:v>52267.92207792207</c:v>
                </c:pt>
                <c:pt idx="7">
                  <c:v>58494.415584415583</c:v>
                </c:pt>
                <c:pt idx="8">
                  <c:v>53655.064935064933</c:v>
                </c:pt>
                <c:pt idx="9">
                  <c:v>54139.574374725766</c:v>
                </c:pt>
                <c:pt idx="10">
                  <c:v>52020.965335673543</c:v>
                </c:pt>
                <c:pt idx="11">
                  <c:v>49377.402597402601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53841</c:v>
                </c:pt>
                <c:pt idx="1">
                  <c:v>44168</c:v>
                </c:pt>
                <c:pt idx="2">
                  <c:v>48741</c:v>
                </c:pt>
                <c:pt idx="3">
                  <c:v>47802</c:v>
                </c:pt>
                <c:pt idx="4">
                  <c:v>50869</c:v>
                </c:pt>
                <c:pt idx="5">
                  <c:v>46981</c:v>
                </c:pt>
                <c:pt idx="6">
                  <c:v>52359</c:v>
                </c:pt>
                <c:pt idx="7">
                  <c:v>46295</c:v>
                </c:pt>
                <c:pt idx="8">
                  <c:v>49798</c:v>
                </c:pt>
                <c:pt idx="9">
                  <c:v>48561</c:v>
                </c:pt>
                <c:pt idx="10">
                  <c:v>46849</c:v>
                </c:pt>
                <c:pt idx="11">
                  <c:v>43484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44441</c:v>
                </c:pt>
                <c:pt idx="1">
                  <c:v>45109</c:v>
                </c:pt>
                <c:pt idx="2">
                  <c:v>45703</c:v>
                </c:pt>
                <c:pt idx="3">
                  <c:v>53371</c:v>
                </c:pt>
                <c:pt idx="4">
                  <c:v>53585</c:v>
                </c:pt>
                <c:pt idx="5">
                  <c:v>47937</c:v>
                </c:pt>
                <c:pt idx="6">
                  <c:v>51441</c:v>
                </c:pt>
                <c:pt idx="7">
                  <c:v>49525</c:v>
                </c:pt>
                <c:pt idx="8">
                  <c:v>48943</c:v>
                </c:pt>
                <c:pt idx="9">
                  <c:v>51702</c:v>
                </c:pt>
                <c:pt idx="10">
                  <c:v>43015</c:v>
                </c:pt>
                <c:pt idx="11">
                  <c:v>41174</c:v>
                </c:pt>
              </c:numCache>
            </c:numRef>
          </c:val>
        </c:ser>
        <c:marker val="1"/>
        <c:axId val="116478336"/>
        <c:axId val="116479872"/>
      </c:lineChart>
      <c:catAx>
        <c:axId val="11647833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79872"/>
        <c:crosses val="autoZero"/>
        <c:auto val="1"/>
        <c:lblAlgn val="ctr"/>
        <c:lblOffset val="100"/>
      </c:catAx>
      <c:valAx>
        <c:axId val="1164798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647833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6751784753193114"/>
          <c:y val="0.85056911988823969"/>
          <c:w val="0.54110207768744367"/>
          <c:h val="0.14943088011176028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3">
          <cell r="F43">
            <v>1502780</v>
          </cell>
          <cell r="G43">
            <v>1360660</v>
          </cell>
          <cell r="H43">
            <v>1544260</v>
          </cell>
          <cell r="I43">
            <v>1522005</v>
          </cell>
          <cell r="J43">
            <v>1632520</v>
          </cell>
          <cell r="K43">
            <v>1602860</v>
          </cell>
          <cell r="L43">
            <v>1567640</v>
          </cell>
          <cell r="M43">
            <v>1541081</v>
          </cell>
          <cell r="N43">
            <v>1545400</v>
          </cell>
          <cell r="O43">
            <v>1580580</v>
          </cell>
          <cell r="P43">
            <v>1475000</v>
          </cell>
          <cell r="Q43">
            <v>1530100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2">
          <cell r="F42">
            <v>99160</v>
          </cell>
        </row>
        <row r="43">
          <cell r="F43">
            <v>1590760</v>
          </cell>
          <cell r="G43">
            <v>1260860</v>
          </cell>
          <cell r="H43">
            <v>1494900</v>
          </cell>
          <cell r="I43">
            <v>1494200</v>
          </cell>
          <cell r="J43">
            <v>1570220</v>
          </cell>
          <cell r="K43">
            <v>1526760</v>
          </cell>
          <cell r="L43">
            <v>1525600</v>
          </cell>
          <cell r="M43">
            <v>1572880</v>
          </cell>
          <cell r="N43">
            <v>1513840</v>
          </cell>
          <cell r="O43">
            <v>1481860</v>
          </cell>
          <cell r="P43">
            <v>1357680</v>
          </cell>
          <cell r="Q43">
            <v>1560540</v>
          </cell>
        </row>
      </sheetData>
      <sheetData sheetId="1"/>
      <sheetData sheetId="2">
        <row r="49">
          <cell r="S49">
            <v>102861.249</v>
          </cell>
        </row>
      </sheetData>
      <sheetData sheetId="3"/>
      <sheetData sheetId="4">
        <row r="17">
          <cell r="F17">
            <v>242070</v>
          </cell>
        </row>
      </sheetData>
      <sheetData sheetId="5"/>
      <sheetData sheetId="6">
        <row r="18">
          <cell r="F18">
            <v>225960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43">
          <cell r="F43">
            <v>1481990</v>
          </cell>
          <cell r="G43">
            <v>1397860</v>
          </cell>
          <cell r="H43">
            <v>1639650</v>
          </cell>
          <cell r="I43">
            <v>1560070</v>
          </cell>
          <cell r="J43">
            <v>1633820</v>
          </cell>
          <cell r="K43">
            <v>1551980</v>
          </cell>
          <cell r="L43">
            <v>1590920</v>
          </cell>
          <cell r="M43">
            <v>1584260</v>
          </cell>
          <cell r="N43">
            <v>1576190</v>
          </cell>
          <cell r="O43">
            <v>1433400</v>
          </cell>
          <cell r="P43">
            <v>1461400</v>
          </cell>
          <cell r="Q43">
            <v>1425560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25445.371366741885</v>
          </cell>
          <cell r="D22">
            <v>16301.875128786318</v>
          </cell>
          <cell r="E22">
            <v>29525.120657056839</v>
          </cell>
          <cell r="F22">
            <v>17089.38862078722</v>
          </cell>
          <cell r="G22">
            <v>39938.655692729764</v>
          </cell>
          <cell r="H22">
            <v>33875.232383515693</v>
          </cell>
          <cell r="I22">
            <v>26636.321492482552</v>
          </cell>
          <cell r="J22">
            <v>43361.097393689983</v>
          </cell>
          <cell r="K22">
            <v>18329.508496293074</v>
          </cell>
          <cell r="L22">
            <v>22056.480527508756</v>
          </cell>
          <cell r="M22">
            <v>44963.750797450535</v>
          </cell>
          <cell r="N22">
            <v>32118.106995884773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C21">
            <v>103.22550973478461</v>
          </cell>
        </row>
        <row r="22">
          <cell r="C22">
            <v>36726.761598520861</v>
          </cell>
          <cell r="D22">
            <v>30496.486877230676</v>
          </cell>
          <cell r="E22">
            <v>10594.430379746835</v>
          </cell>
          <cell r="F22">
            <v>23407.3417721519</v>
          </cell>
          <cell r="G22">
            <v>27367.842135046674</v>
          </cell>
          <cell r="H22">
            <v>34880.404935529681</v>
          </cell>
          <cell r="I22">
            <v>26097.153727772064</v>
          </cell>
          <cell r="J22">
            <v>20321.681947486424</v>
          </cell>
          <cell r="K22">
            <v>28483.123856098009</v>
          </cell>
          <cell r="L22">
            <v>36475.189873417723</v>
          </cell>
          <cell r="M22">
            <v>20813.762388191142</v>
          </cell>
          <cell r="N22">
            <v>24285.316455696204</v>
          </cell>
        </row>
      </sheetData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46722.033625289441</v>
          </cell>
          <cell r="D22">
            <v>11650.212423235678</v>
          </cell>
          <cell r="E22">
            <v>24049.745293466225</v>
          </cell>
          <cell r="F22">
            <v>16617.934158864391</v>
          </cell>
          <cell r="G22">
            <v>31442.266684912949</v>
          </cell>
          <cell r="H22">
            <v>23433.637370381555</v>
          </cell>
          <cell r="I22">
            <v>29217.799255008558</v>
          </cell>
          <cell r="J22">
            <v>19898.816067653275</v>
          </cell>
          <cell r="K22">
            <v>22775.111245343804</v>
          </cell>
          <cell r="L22">
            <v>17143.457330968071</v>
          </cell>
          <cell r="M22">
            <v>30887.615708095709</v>
          </cell>
          <cell r="N22">
            <v>27813.313944545203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8">
          <cell r="B8">
            <v>44978</v>
          </cell>
          <cell r="C8">
            <v>30220</v>
          </cell>
          <cell r="D8">
            <v>45185</v>
          </cell>
          <cell r="E8">
            <v>41904</v>
          </cell>
          <cell r="F8">
            <v>51621</v>
          </cell>
          <cell r="G8">
            <v>33778</v>
          </cell>
          <cell r="H8">
            <v>48484</v>
          </cell>
          <cell r="I8">
            <v>45724</v>
          </cell>
          <cell r="J8">
            <v>29035</v>
          </cell>
          <cell r="K8">
            <v>43136</v>
          </cell>
          <cell r="L8">
            <v>37488</v>
          </cell>
          <cell r="M8">
            <v>60445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16">
          <cell r="E16">
            <v>44723.506493506495</v>
          </cell>
          <cell r="F16">
            <v>42153.246753246749</v>
          </cell>
          <cell r="G16">
            <v>51566.103896103901</v>
          </cell>
          <cell r="H16">
            <v>49649.090909090904</v>
          </cell>
          <cell r="I16">
            <v>53947.272727272735</v>
          </cell>
          <cell r="J16">
            <v>54330.000000000007</v>
          </cell>
          <cell r="K16">
            <v>52267.92207792207</v>
          </cell>
          <cell r="L16">
            <v>58494.415584415583</v>
          </cell>
          <cell r="M16">
            <v>53655.064935064933</v>
          </cell>
          <cell r="N16">
            <v>54139.574374725766</v>
          </cell>
          <cell r="O16">
            <v>52020.965335673543</v>
          </cell>
          <cell r="P16">
            <v>49377.402597402601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83"/>
      <c r="P6" s="76"/>
      <c r="Q6" s="76"/>
    </row>
    <row r="7" spans="1:17" s="5" customFormat="1" ht="17.100000000000001" customHeight="1">
      <c r="A7" s="17">
        <v>2017</v>
      </c>
      <c r="B7" s="27">
        <v>41065</v>
      </c>
      <c r="C7" s="26">
        <f>[1]ANTEQUERA!F$43</f>
        <v>1502780</v>
      </c>
      <c r="D7" s="16">
        <f>[1]ANTEQUERA!G$43</f>
        <v>1360660</v>
      </c>
      <c r="E7" s="16">
        <f>[1]ANTEQUERA!H$43</f>
        <v>1544260</v>
      </c>
      <c r="F7" s="16">
        <f>[1]ANTEQUERA!I$43</f>
        <v>1522005</v>
      </c>
      <c r="G7" s="16">
        <f>[1]ANTEQUERA!J$43</f>
        <v>1632520</v>
      </c>
      <c r="H7" s="16">
        <f>[1]ANTEQUERA!K$43</f>
        <v>1602860</v>
      </c>
      <c r="I7" s="16">
        <f>[1]ANTEQUERA!L$43</f>
        <v>1567640</v>
      </c>
      <c r="J7" s="16">
        <f>[1]ANTEQUERA!M$43</f>
        <v>1541081</v>
      </c>
      <c r="K7" s="16">
        <f>[1]ANTEQUERA!N$43</f>
        <v>1545400</v>
      </c>
      <c r="L7" s="16">
        <f>[1]ANTEQUERA!O$43</f>
        <v>1580580</v>
      </c>
      <c r="M7" s="16">
        <f>[1]ANTEQUERA!P$43</f>
        <v>1475000</v>
      </c>
      <c r="N7" s="16">
        <f>[1]ANTEQUERA!Q$43</f>
        <v>1530100</v>
      </c>
      <c r="O7" s="43">
        <f>SUM(C7:N7)</f>
        <v>18404886</v>
      </c>
      <c r="P7" s="44">
        <f>O7/B7</f>
        <v>448.18911481797153</v>
      </c>
      <c r="Q7" s="45">
        <f>P7/1000</f>
        <v>0.44818911481797152</v>
      </c>
    </row>
    <row r="8" spans="1:17" s="5" customFormat="1" ht="17.100000000000001" customHeight="1">
      <c r="A8" s="64">
        <v>2016</v>
      </c>
      <c r="B8" s="65">
        <v>41141</v>
      </c>
      <c r="C8" s="15">
        <f>[2]ANTEQUERA!F43</f>
        <v>1590760</v>
      </c>
      <c r="D8" s="66">
        <f>[2]ANTEQUERA!G43</f>
        <v>1260860</v>
      </c>
      <c r="E8" s="66">
        <f>[2]ANTEQUERA!H43</f>
        <v>1494900</v>
      </c>
      <c r="F8" s="66">
        <f>[2]ANTEQUERA!I43</f>
        <v>1494200</v>
      </c>
      <c r="G8" s="66">
        <f>[2]ANTEQUERA!J43</f>
        <v>1570220</v>
      </c>
      <c r="H8" s="66">
        <f>[2]ANTEQUERA!K43</f>
        <v>1526760</v>
      </c>
      <c r="I8" s="66">
        <f>[2]ANTEQUERA!L43</f>
        <v>1525600</v>
      </c>
      <c r="J8" s="66">
        <f>[2]ANTEQUERA!M43</f>
        <v>1572880</v>
      </c>
      <c r="K8" s="66">
        <f>[2]ANTEQUERA!N43</f>
        <v>1513840</v>
      </c>
      <c r="L8" s="66">
        <f>[2]ANTEQUERA!O43</f>
        <v>1481860</v>
      </c>
      <c r="M8" s="66">
        <f>[2]ANTEQUERA!P43</f>
        <v>1357680</v>
      </c>
      <c r="N8" s="66">
        <f>[2]ANTEQUERA!Q43</f>
        <v>1560540</v>
      </c>
      <c r="O8" s="43">
        <f>SUM(C8:N8)</f>
        <v>17950100</v>
      </c>
      <c r="P8" s="44">
        <f>O8/B8</f>
        <v>436.30684718407429</v>
      </c>
      <c r="Q8" s="45">
        <f>P8/1000</f>
        <v>0.43630684718407431</v>
      </c>
    </row>
    <row r="9" spans="1:17" s="6" customFormat="1" ht="15" thickBot="1">
      <c r="A9" s="18">
        <v>2015</v>
      </c>
      <c r="B9" s="28">
        <v>41430</v>
      </c>
      <c r="C9" s="31">
        <f>[3]ANTEQUERA!F43</f>
        <v>1481990</v>
      </c>
      <c r="D9" s="19">
        <f>[3]ANTEQUERA!G43</f>
        <v>1397860</v>
      </c>
      <c r="E9" s="19">
        <f>[3]ANTEQUERA!H43</f>
        <v>1639650</v>
      </c>
      <c r="F9" s="19">
        <f>[3]ANTEQUERA!I43</f>
        <v>1560070</v>
      </c>
      <c r="G9" s="19">
        <f>[3]ANTEQUERA!J43</f>
        <v>1633820</v>
      </c>
      <c r="H9" s="19">
        <f>[3]ANTEQUERA!K43</f>
        <v>1551980</v>
      </c>
      <c r="I9" s="19">
        <f>[3]ANTEQUERA!L43</f>
        <v>1590920</v>
      </c>
      <c r="J9" s="19">
        <f>[3]ANTEQUERA!M43</f>
        <v>1584260</v>
      </c>
      <c r="K9" s="19">
        <f>[3]ANTEQUERA!N43</f>
        <v>1576190</v>
      </c>
      <c r="L9" s="19">
        <f>[3]ANTEQUERA!O43</f>
        <v>1433400</v>
      </c>
      <c r="M9" s="19">
        <f>[3]ANTEQUERA!P43</f>
        <v>1461400</v>
      </c>
      <c r="N9" s="31">
        <f>[3]ANTEQUERA!Q43</f>
        <v>1425560</v>
      </c>
      <c r="O9" s="40">
        <f>SUM(C9:N9)</f>
        <v>18337100</v>
      </c>
      <c r="P9" s="41">
        <f>O9/B9</f>
        <v>442.60439295196716</v>
      </c>
      <c r="Q9" s="42">
        <f>P9/1000</f>
        <v>0.44260439295196713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9"/>
      <c r="P6" s="85"/>
      <c r="Q6" s="85"/>
    </row>
    <row r="7" spans="1:17" s="13" customFormat="1" ht="17.100000000000001" customHeight="1">
      <c r="A7" s="17">
        <v>2017</v>
      </c>
      <c r="B7" s="27">
        <v>41065</v>
      </c>
      <c r="C7" s="26">
        <f>[7]RESUMEN!B$8</f>
        <v>44978</v>
      </c>
      <c r="D7" s="16">
        <f>[7]RESUMEN!C$8</f>
        <v>30220</v>
      </c>
      <c r="E7" s="16">
        <f>[7]RESUMEN!D$8</f>
        <v>45185</v>
      </c>
      <c r="F7" s="16">
        <f>[7]RESUMEN!E$8</f>
        <v>41904</v>
      </c>
      <c r="G7" s="16">
        <f>[7]RESUMEN!F$8</f>
        <v>51621</v>
      </c>
      <c r="H7" s="16">
        <f>[7]RESUMEN!G$8</f>
        <v>33778</v>
      </c>
      <c r="I7" s="16">
        <f>[7]RESUMEN!H$8</f>
        <v>48484</v>
      </c>
      <c r="J7" s="16">
        <f>[7]RESUMEN!I$8</f>
        <v>45724</v>
      </c>
      <c r="K7" s="16">
        <f>[7]RESUMEN!J$8</f>
        <v>29035</v>
      </c>
      <c r="L7" s="16">
        <f>[7]RESUMEN!K$8</f>
        <v>43136</v>
      </c>
      <c r="M7" s="16">
        <f>[7]RESUMEN!L$8</f>
        <v>37488</v>
      </c>
      <c r="N7" s="26">
        <f>[7]RESUMEN!M$8</f>
        <v>60445</v>
      </c>
      <c r="O7" s="43">
        <f>SUM(C7:N7)</f>
        <v>511998</v>
      </c>
      <c r="P7" s="46">
        <f>O7/B7</f>
        <v>12.467989772312189</v>
      </c>
      <c r="Q7" s="47">
        <f>P7/1000</f>
        <v>1.2467989772312189E-2</v>
      </c>
    </row>
    <row r="8" spans="1:17" s="13" customFormat="1" ht="17.100000000000001" customHeight="1">
      <c r="A8" s="64">
        <v>2016</v>
      </c>
      <c r="B8" s="65">
        <v>41141</v>
      </c>
      <c r="C8" s="15">
        <v>56304</v>
      </c>
      <c r="D8" s="66">
        <v>36029</v>
      </c>
      <c r="E8" s="66">
        <v>50251</v>
      </c>
      <c r="F8" s="66">
        <v>40516</v>
      </c>
      <c r="G8" s="66">
        <v>39002</v>
      </c>
      <c r="H8" s="66">
        <v>47731</v>
      </c>
      <c r="I8" s="66">
        <v>42570</v>
      </c>
      <c r="J8" s="66">
        <v>32376</v>
      </c>
      <c r="K8" s="66">
        <v>41660</v>
      </c>
      <c r="L8" s="66">
        <v>39034</v>
      </c>
      <c r="M8" s="66">
        <v>46134</v>
      </c>
      <c r="N8" s="15">
        <v>56059</v>
      </c>
      <c r="O8" s="43">
        <f>SUM(C8:N8)</f>
        <v>527666</v>
      </c>
      <c r="P8" s="46">
        <f>O8/B8</f>
        <v>12.825794219877981</v>
      </c>
      <c r="Q8" s="47">
        <f>P8/1000</f>
        <v>1.282579421987798E-2</v>
      </c>
    </row>
    <row r="9" spans="1:17" s="7" customFormat="1" ht="15" thickBot="1">
      <c r="A9" s="18">
        <v>2015</v>
      </c>
      <c r="B9" s="28">
        <v>41430</v>
      </c>
      <c r="C9" s="31">
        <v>71684</v>
      </c>
      <c r="D9" s="19">
        <v>56369</v>
      </c>
      <c r="E9" s="19">
        <v>45129</v>
      </c>
      <c r="F9" s="19">
        <v>65139</v>
      </c>
      <c r="G9" s="19">
        <v>61404</v>
      </c>
      <c r="H9" s="19">
        <v>58515</v>
      </c>
      <c r="I9" s="19">
        <v>63107</v>
      </c>
      <c r="J9" s="19">
        <v>61032</v>
      </c>
      <c r="K9" s="19">
        <v>75687</v>
      </c>
      <c r="L9" s="19">
        <v>57314</v>
      </c>
      <c r="M9" s="19">
        <v>64659</v>
      </c>
      <c r="N9" s="31">
        <v>78827</v>
      </c>
      <c r="O9" s="40">
        <f>SUM(C9:N9)</f>
        <v>758866</v>
      </c>
      <c r="P9" s="48">
        <f>O9/B9</f>
        <v>18.316823557808352</v>
      </c>
      <c r="Q9" s="49">
        <f>P9/1000</f>
        <v>1.8316823557808351E-2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D7" sqref="D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5"/>
      <c r="P6" s="91"/>
      <c r="Q6" s="91"/>
    </row>
    <row r="7" spans="1:17" s="13" customFormat="1" ht="17.100000000000001" customHeight="1">
      <c r="A7" s="17">
        <v>2017</v>
      </c>
      <c r="B7" s="27">
        <v>41065</v>
      </c>
      <c r="C7" s="26">
        <f>'[4]VIDRIO POR MUNICIPIOS'!C$22</f>
        <v>25445.371366741885</v>
      </c>
      <c r="D7" s="16">
        <f>'[4]VIDRIO POR MUNICIPIOS'!D$22</f>
        <v>16301.875128786318</v>
      </c>
      <c r="E7" s="16">
        <f>'[4]VIDRIO POR MUNICIPIOS'!E$22</f>
        <v>29525.120657056839</v>
      </c>
      <c r="F7" s="16">
        <f>'[4]VIDRIO POR MUNICIPIOS'!F$22</f>
        <v>17089.38862078722</v>
      </c>
      <c r="G7" s="16">
        <f>'[4]VIDRIO POR MUNICIPIOS'!G$22</f>
        <v>39938.655692729764</v>
      </c>
      <c r="H7" s="16">
        <f>'[4]VIDRIO POR MUNICIPIOS'!H$22</f>
        <v>33875.232383515693</v>
      </c>
      <c r="I7" s="16">
        <f>'[4]VIDRIO POR MUNICIPIOS'!I$22</f>
        <v>26636.321492482552</v>
      </c>
      <c r="J7" s="16">
        <f>'[4]VIDRIO POR MUNICIPIOS'!J$22</f>
        <v>43361.097393689983</v>
      </c>
      <c r="K7" s="16">
        <f>'[4]VIDRIO POR MUNICIPIOS'!K$22</f>
        <v>18329.508496293074</v>
      </c>
      <c r="L7" s="16">
        <f>'[4]VIDRIO POR MUNICIPIOS'!L$22</f>
        <v>22056.480527508756</v>
      </c>
      <c r="M7" s="16">
        <f>'[4]VIDRIO POR MUNICIPIOS'!M$22</f>
        <v>44963.750797450535</v>
      </c>
      <c r="N7" s="16">
        <f>'[4]VIDRIO POR MUNICIPIOS'!N$22</f>
        <v>32118.106995884773</v>
      </c>
      <c r="O7" s="43">
        <f>SUM(C7:N7)</f>
        <v>349640.90955292742</v>
      </c>
      <c r="P7" s="50">
        <f>O7/B7</f>
        <v>8.5143287362212927</v>
      </c>
      <c r="Q7" s="51">
        <f>P7/1000</f>
        <v>8.5143287362212921E-3</v>
      </c>
    </row>
    <row r="8" spans="1:17" s="13" customFormat="1" ht="17.100000000000001" customHeight="1">
      <c r="A8" s="64">
        <v>2016</v>
      </c>
      <c r="B8" s="65">
        <v>41141</v>
      </c>
      <c r="C8" s="15">
        <f>'[5]VIDRIO POR MUNICIPIOS'!C22</f>
        <v>36726.761598520861</v>
      </c>
      <c r="D8" s="66">
        <f>'[5]VIDRIO POR MUNICIPIOS'!D22</f>
        <v>30496.486877230676</v>
      </c>
      <c r="E8" s="66">
        <f>'[5]VIDRIO POR MUNICIPIOS'!E22</f>
        <v>10594.430379746835</v>
      </c>
      <c r="F8" s="66">
        <f>'[5]VIDRIO POR MUNICIPIOS'!F22</f>
        <v>23407.3417721519</v>
      </c>
      <c r="G8" s="66">
        <f>'[5]VIDRIO POR MUNICIPIOS'!G22</f>
        <v>27367.842135046674</v>
      </c>
      <c r="H8" s="66">
        <f>'[5]VIDRIO POR MUNICIPIOS'!H22</f>
        <v>34880.404935529681</v>
      </c>
      <c r="I8" s="66">
        <f>'[5]VIDRIO POR MUNICIPIOS'!I22</f>
        <v>26097.153727772064</v>
      </c>
      <c r="J8" s="66">
        <f>'[5]VIDRIO POR MUNICIPIOS'!J22</f>
        <v>20321.681947486424</v>
      </c>
      <c r="K8" s="66">
        <f>'[5]VIDRIO POR MUNICIPIOS'!K22</f>
        <v>28483.123856098009</v>
      </c>
      <c r="L8" s="66">
        <f>'[5]VIDRIO POR MUNICIPIOS'!L22</f>
        <v>36475.189873417723</v>
      </c>
      <c r="M8" s="66">
        <f>'[5]VIDRIO POR MUNICIPIOS'!M22</f>
        <v>20813.762388191142</v>
      </c>
      <c r="N8" s="15">
        <f>'[5]VIDRIO POR MUNICIPIOS'!N22</f>
        <v>24285.316455696204</v>
      </c>
      <c r="O8" s="43">
        <f>SUM(C8:N8)</f>
        <v>319949.49594688811</v>
      </c>
      <c r="P8" s="50">
        <f>O8/B8</f>
        <v>7.7769012893922875</v>
      </c>
      <c r="Q8" s="51">
        <f>P8/1000</f>
        <v>7.7769012893922872E-3</v>
      </c>
    </row>
    <row r="9" spans="1:17" s="4" customFormat="1" ht="15" thickBot="1">
      <c r="A9" s="18">
        <v>2015</v>
      </c>
      <c r="B9" s="28">
        <v>41430</v>
      </c>
      <c r="C9" s="23">
        <f>'[6]VIDRIO POR MUNICIPIOS'!C22</f>
        <v>46722.033625289441</v>
      </c>
      <c r="D9" s="24">
        <f>'[6]VIDRIO POR MUNICIPIOS'!D22</f>
        <v>11650.212423235678</v>
      </c>
      <c r="E9" s="24">
        <f>'[6]VIDRIO POR MUNICIPIOS'!E22</f>
        <v>24049.745293466225</v>
      </c>
      <c r="F9" s="24">
        <f>'[6]VIDRIO POR MUNICIPIOS'!F22</f>
        <v>16617.934158864391</v>
      </c>
      <c r="G9" s="24">
        <f>'[6]VIDRIO POR MUNICIPIOS'!G22</f>
        <v>31442.266684912949</v>
      </c>
      <c r="H9" s="24">
        <f>'[6]VIDRIO POR MUNICIPIOS'!H22</f>
        <v>23433.637370381555</v>
      </c>
      <c r="I9" s="24">
        <f>'[6]VIDRIO POR MUNICIPIOS'!I22</f>
        <v>29217.799255008558</v>
      </c>
      <c r="J9" s="24">
        <f>'[6]VIDRIO POR MUNICIPIOS'!J22</f>
        <v>19898.816067653275</v>
      </c>
      <c r="K9" s="24">
        <f>'[6]VIDRIO POR MUNICIPIOS'!K22</f>
        <v>22775.111245343804</v>
      </c>
      <c r="L9" s="24">
        <f>'[6]VIDRIO POR MUNICIPIOS'!L22</f>
        <v>17143.457330968071</v>
      </c>
      <c r="M9" s="24">
        <f>'[6]VIDRIO POR MUNICIPIOS'!M22</f>
        <v>30887.615708095709</v>
      </c>
      <c r="N9" s="23">
        <f>'[6]VIDRIO POR MUNICIPIOS'!N22</f>
        <v>27813.313944545203</v>
      </c>
      <c r="O9" s="40">
        <f>SUM(C9:N9)</f>
        <v>301651.94310776488</v>
      </c>
      <c r="P9" s="52">
        <f>O9/B9</f>
        <v>7.2810027300932871</v>
      </c>
      <c r="Q9" s="53">
        <f>P9/1000</f>
        <v>7.281002730093287E-3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72" t="s">
        <v>2</v>
      </c>
      <c r="D6" s="73" t="s">
        <v>3</v>
      </c>
      <c r="E6" s="74" t="s">
        <v>4</v>
      </c>
      <c r="F6" s="74" t="s">
        <v>5</v>
      </c>
      <c r="G6" s="74" t="s">
        <v>6</v>
      </c>
      <c r="H6" s="74" t="s">
        <v>7</v>
      </c>
      <c r="I6" s="74" t="s">
        <v>8</v>
      </c>
      <c r="J6" s="74" t="s">
        <v>9</v>
      </c>
      <c r="K6" s="74" t="s">
        <v>10</v>
      </c>
      <c r="L6" s="74" t="s">
        <v>11</v>
      </c>
      <c r="M6" s="74" t="s">
        <v>12</v>
      </c>
      <c r="N6" s="73" t="s">
        <v>13</v>
      </c>
      <c r="O6" s="99"/>
      <c r="P6" s="101"/>
      <c r="Q6" s="97"/>
    </row>
    <row r="7" spans="1:17" ht="17.100000000000001" customHeight="1">
      <c r="A7" s="36">
        <v>2017</v>
      </c>
      <c r="B7" s="68">
        <v>41065</v>
      </c>
      <c r="C7" s="69">
        <f>'[8]1.2'!E$16</f>
        <v>44723.506493506495</v>
      </c>
      <c r="D7" s="69">
        <f>'[8]1.2'!F$16</f>
        <v>42153.246753246749</v>
      </c>
      <c r="E7" s="69">
        <f>'[8]1.2'!G$16</f>
        <v>51566.103896103901</v>
      </c>
      <c r="F7" s="69">
        <f>'[8]1.2'!H$16</f>
        <v>49649.090909090904</v>
      </c>
      <c r="G7" s="69">
        <f>'[8]1.2'!I$16</f>
        <v>53947.272727272735</v>
      </c>
      <c r="H7" s="69">
        <f>'[8]1.2'!J$16</f>
        <v>54330.000000000007</v>
      </c>
      <c r="I7" s="69">
        <f>'[8]1.2'!K$16</f>
        <v>52267.92207792207</v>
      </c>
      <c r="J7" s="69">
        <f>'[8]1.2'!L$16</f>
        <v>58494.415584415583</v>
      </c>
      <c r="K7" s="69">
        <f>'[8]1.2'!M$16</f>
        <v>53655.064935064933</v>
      </c>
      <c r="L7" s="69">
        <f>'[8]1.2'!N$16</f>
        <v>54139.574374725766</v>
      </c>
      <c r="M7" s="69">
        <f>'[8]1.2'!O$16</f>
        <v>52020.965335673543</v>
      </c>
      <c r="N7" s="69">
        <f>'[8]1.2'!P$16</f>
        <v>49377.402597402601</v>
      </c>
      <c r="O7" s="62">
        <f>SUM(C7:N7)</f>
        <v>616324.5656844253</v>
      </c>
      <c r="P7" s="63">
        <f>O7/B7</f>
        <v>15.008512496881171</v>
      </c>
      <c r="Q7" s="56">
        <f>P7/1000</f>
        <v>1.500851249688117E-2</v>
      </c>
    </row>
    <row r="8" spans="1:17" ht="17.100000000000001" customHeight="1">
      <c r="A8" s="67">
        <v>2016</v>
      </c>
      <c r="B8" s="68">
        <v>41141</v>
      </c>
      <c r="C8" s="69">
        <v>53841</v>
      </c>
      <c r="D8" s="70">
        <v>44168</v>
      </c>
      <c r="E8" s="71">
        <v>48741</v>
      </c>
      <c r="F8" s="71">
        <v>47802</v>
      </c>
      <c r="G8" s="71">
        <v>50869</v>
      </c>
      <c r="H8" s="71">
        <v>46981</v>
      </c>
      <c r="I8" s="71">
        <v>52359</v>
      </c>
      <c r="J8" s="71">
        <v>46295</v>
      </c>
      <c r="K8" s="71">
        <v>49798</v>
      </c>
      <c r="L8" s="55">
        <v>48561</v>
      </c>
      <c r="M8" s="55">
        <v>46849</v>
      </c>
      <c r="N8" s="54">
        <v>43484</v>
      </c>
      <c r="O8" s="62">
        <f>SUM(C8:N8)</f>
        <v>579748</v>
      </c>
      <c r="P8" s="63">
        <f>O8/B8</f>
        <v>14.091733307406237</v>
      </c>
      <c r="Q8" s="56">
        <f>P8/1000</f>
        <v>1.4091733307406236E-2</v>
      </c>
    </row>
    <row r="9" spans="1:17" s="4" customFormat="1" ht="15" thickBot="1">
      <c r="A9" s="37">
        <v>2015</v>
      </c>
      <c r="B9" s="35">
        <v>41430</v>
      </c>
      <c r="C9" s="57">
        <v>44441</v>
      </c>
      <c r="D9" s="58">
        <v>45109</v>
      </c>
      <c r="E9" s="59">
        <v>45703</v>
      </c>
      <c r="F9" s="59">
        <v>53371</v>
      </c>
      <c r="G9" s="59">
        <v>53585</v>
      </c>
      <c r="H9" s="59">
        <v>47937</v>
      </c>
      <c r="I9" s="59">
        <v>51441</v>
      </c>
      <c r="J9" s="59">
        <v>49525</v>
      </c>
      <c r="K9" s="59">
        <v>48943</v>
      </c>
      <c r="L9" s="59">
        <v>51702</v>
      </c>
      <c r="M9" s="59">
        <v>43015</v>
      </c>
      <c r="N9" s="60">
        <v>41174</v>
      </c>
      <c r="O9" s="38">
        <f>SUM(C9:N9)</f>
        <v>575946</v>
      </c>
      <c r="P9" s="61">
        <f>O9/B9</f>
        <v>13.901665459811731</v>
      </c>
      <c r="Q9" s="39">
        <f>P9/1000</f>
        <v>1.3901665459811731E-2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