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2" l="1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O8" i="2" l="1"/>
  <c r="P8" s="1"/>
  <c r="Q8" s="1"/>
  <c r="O8" i="3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<sst xmlns="http://schemas.openxmlformats.org/spreadsheetml/2006/main" count="76" uniqueCount="23">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</sst>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78200</c:v>
                </c:pt>
                <c:pt idx="1">
                  <c:v>66740</c:v>
                </c:pt>
                <c:pt idx="2">
                  <c:v>79500</c:v>
                </c:pt>
                <c:pt idx="3">
                  <c:v>81040</c:v>
                </c:pt>
                <c:pt idx="4">
                  <c:v>82200</c:v>
                </c:pt>
                <c:pt idx="5">
                  <c:v>84840</c:v>
                </c:pt>
                <c:pt idx="6">
                  <c:v>83080</c:v>
                </c:pt>
                <c:pt idx="7">
                  <c:v>92240</c:v>
                </c:pt>
                <c:pt idx="8">
                  <c:v>79700</c:v>
                </c:pt>
                <c:pt idx="9">
                  <c:v>76300</c:v>
                </c:pt>
                <c:pt idx="10">
                  <c:v>72960</c:v>
                </c:pt>
                <c:pt idx="11">
                  <c:v>77960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79300</c:v>
                </c:pt>
                <c:pt idx="1">
                  <c:v>63180</c:v>
                </c:pt>
                <c:pt idx="2">
                  <c:v>68800</c:v>
                </c:pt>
                <c:pt idx="3">
                  <c:v>72360</c:v>
                </c:pt>
                <c:pt idx="4">
                  <c:v>80300</c:v>
                </c:pt>
                <c:pt idx="5">
                  <c:v>86400</c:v>
                </c:pt>
                <c:pt idx="6">
                  <c:v>78720</c:v>
                </c:pt>
                <c:pt idx="7">
                  <c:v>86340</c:v>
                </c:pt>
                <c:pt idx="8">
                  <c:v>73720</c:v>
                </c:pt>
                <c:pt idx="9">
                  <c:v>67780</c:v>
                </c:pt>
                <c:pt idx="10">
                  <c:v>76700</c:v>
                </c:pt>
                <c:pt idx="11">
                  <c:v>74340</c:v>
                </c:pt>
              </c:numCache>
            </c:numRef>
          </c:val>
        </c:ser>
        <c:marker val="1"/>
        <c:axId val="118708096"/>
        <c:axId val="118709632"/>
      </c:lineChart>
      <c:catAx>
        <c:axId val="1187080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709632"/>
        <c:crossesAt val="0"/>
        <c:auto val="1"/>
        <c:lblAlgn val="ctr"/>
        <c:lblOffset val="100"/>
      </c:catAx>
      <c:valAx>
        <c:axId val="118709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870809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05"/>
          <c:w val="0.52418879056047263"/>
          <c:h val="7.5527441092335404E-2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0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4299</c:v>
                </c:pt>
                <c:pt idx="1">
                  <c:v>3316</c:v>
                </c:pt>
                <c:pt idx="2">
                  <c:v>2590</c:v>
                </c:pt>
                <c:pt idx="3">
                  <c:v>3876</c:v>
                </c:pt>
                <c:pt idx="4">
                  <c:v>3632</c:v>
                </c:pt>
                <c:pt idx="5">
                  <c:v>3450</c:v>
                </c:pt>
                <c:pt idx="6">
                  <c:v>4960</c:v>
                </c:pt>
                <c:pt idx="7">
                  <c:v>3616</c:v>
                </c:pt>
                <c:pt idx="8">
                  <c:v>4556</c:v>
                </c:pt>
                <c:pt idx="9">
                  <c:v>3376</c:v>
                </c:pt>
                <c:pt idx="10">
                  <c:v>3844</c:v>
                </c:pt>
                <c:pt idx="11">
                  <c:v>4668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3398</c:v>
                </c:pt>
                <c:pt idx="1">
                  <c:v>5474</c:v>
                </c:pt>
                <c:pt idx="2">
                  <c:v>7706</c:v>
                </c:pt>
                <c:pt idx="3">
                  <c:v>6124</c:v>
                </c:pt>
                <c:pt idx="4">
                  <c:v>6061</c:v>
                </c:pt>
                <c:pt idx="5">
                  <c:v>7298</c:v>
                </c:pt>
                <c:pt idx="6">
                  <c:v>6381</c:v>
                </c:pt>
                <c:pt idx="7">
                  <c:v>4834</c:v>
                </c:pt>
                <c:pt idx="8">
                  <c:v>6020</c:v>
                </c:pt>
                <c:pt idx="9">
                  <c:v>5915</c:v>
                </c:pt>
                <c:pt idx="10">
                  <c:v>7025</c:v>
                </c:pt>
                <c:pt idx="11">
                  <c:v>8789</c:v>
                </c:pt>
              </c:numCache>
            </c:numRef>
          </c:val>
        </c:ser>
        <c:marker val="1"/>
        <c:axId val="119586816"/>
        <c:axId val="119588352"/>
      </c:lineChart>
      <c:catAx>
        <c:axId val="11958681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588352"/>
        <c:crossesAt val="0"/>
        <c:auto val="1"/>
        <c:lblAlgn val="ctr"/>
        <c:lblOffset val="100"/>
      </c:catAx>
      <c:valAx>
        <c:axId val="1195883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958681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5"/>
          <c:w val="0.52571251548946718"/>
          <c:h val="0.11075973149777101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3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2037.4593796159527</c:v>
                </c:pt>
                <c:pt idx="1">
                  <c:v>3093.8559463238671</c:v>
                </c:pt>
                <c:pt idx="2">
                  <c:v>3331.6395864106353</c:v>
                </c:pt>
                <c:pt idx="3">
                  <c:v>1614.5454545454545</c:v>
                </c:pt>
                <c:pt idx="4">
                  <c:v>3419.0841949778433</c:v>
                </c:pt>
                <c:pt idx="5">
                  <c:v>5420</c:v>
                </c:pt>
                <c:pt idx="6">
                  <c:v>0</c:v>
                </c:pt>
                <c:pt idx="7">
                  <c:v>2933.0251166925982</c:v>
                </c:pt>
                <c:pt idx="8">
                  <c:v>3497.784342688331</c:v>
                </c:pt>
                <c:pt idx="9">
                  <c:v>3209.2171344165436</c:v>
                </c:pt>
                <c:pt idx="10">
                  <c:v>5937.4889217134414</c:v>
                </c:pt>
                <c:pt idx="11">
                  <c:v>4229.7864846381417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1473.909090909091</c:v>
                </c:pt>
                <c:pt idx="1">
                  <c:v>1323.348484848485</c:v>
                </c:pt>
                <c:pt idx="2">
                  <c:v>796.38636363636374</c:v>
                </c:pt>
                <c:pt idx="3">
                  <c:v>3459.738079247817</c:v>
                </c:pt>
                <c:pt idx="4">
                  <c:v>3284.1168569509737</c:v>
                </c:pt>
                <c:pt idx="5">
                  <c:v>4365.8797240368767</c:v>
                </c:pt>
                <c:pt idx="6">
                  <c:v>2616.7562122229683</c:v>
                </c:pt>
                <c:pt idx="7">
                  <c:v>7581.6789791806586</c:v>
                </c:pt>
                <c:pt idx="8">
                  <c:v>1115.1947615849563</c:v>
                </c:pt>
                <c:pt idx="9">
                  <c:v>0</c:v>
                </c:pt>
                <c:pt idx="10">
                  <c:v>5964.5517278222114</c:v>
                </c:pt>
                <c:pt idx="11">
                  <c:v>1668.4016118200134</c:v>
                </c:pt>
              </c:numCache>
            </c:numRef>
          </c:val>
        </c:ser>
        <c:marker val="1"/>
        <c:axId val="119891840"/>
        <c:axId val="119893376"/>
      </c:lineChart>
      <c:catAx>
        <c:axId val="1198918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893376"/>
        <c:crossesAt val="0"/>
        <c:auto val="1"/>
        <c:lblAlgn val="ctr"/>
        <c:lblOffset val="100"/>
      </c:catAx>
      <c:valAx>
        <c:axId val="119893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98918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3119</c:v>
                </c:pt>
                <c:pt idx="1">
                  <c:v>2625</c:v>
                </c:pt>
                <c:pt idx="2">
                  <c:v>1950</c:v>
                </c:pt>
                <c:pt idx="3">
                  <c:v>2029</c:v>
                </c:pt>
                <c:pt idx="4">
                  <c:v>3089</c:v>
                </c:pt>
                <c:pt idx="5">
                  <c:v>2800</c:v>
                </c:pt>
                <c:pt idx="6">
                  <c:v>3316</c:v>
                </c:pt>
                <c:pt idx="7">
                  <c:v>2730</c:v>
                </c:pt>
                <c:pt idx="8">
                  <c:v>3150</c:v>
                </c:pt>
                <c:pt idx="9">
                  <c:v>2826</c:v>
                </c:pt>
                <c:pt idx="10">
                  <c:v>2424</c:v>
                </c:pt>
                <c:pt idx="11">
                  <c:v>2345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3181</c:v>
                </c:pt>
                <c:pt idx="1">
                  <c:v>2301</c:v>
                </c:pt>
                <c:pt idx="2">
                  <c:v>2669</c:v>
                </c:pt>
                <c:pt idx="3">
                  <c:v>2835</c:v>
                </c:pt>
                <c:pt idx="4">
                  <c:v>3023</c:v>
                </c:pt>
                <c:pt idx="5">
                  <c:v>3128</c:v>
                </c:pt>
                <c:pt idx="6">
                  <c:v>3959</c:v>
                </c:pt>
                <c:pt idx="7">
                  <c:v>3146</c:v>
                </c:pt>
                <c:pt idx="8">
                  <c:v>3364</c:v>
                </c:pt>
                <c:pt idx="9">
                  <c:v>2791</c:v>
                </c:pt>
                <c:pt idx="10">
                  <c:v>3242</c:v>
                </c:pt>
                <c:pt idx="11">
                  <c:v>4165</c:v>
                </c:pt>
              </c:numCache>
            </c:numRef>
          </c:val>
        </c:ser>
        <c:marker val="1"/>
        <c:axId val="119648256"/>
        <c:axId val="119649792"/>
      </c:lineChart>
      <c:catAx>
        <c:axId val="1196482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649792"/>
        <c:crosses val="autoZero"/>
        <c:auto val="1"/>
        <c:lblAlgn val="ctr"/>
        <c:lblOffset val="100"/>
      </c:catAx>
      <c:valAx>
        <c:axId val="119649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6482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94"/>
          <c:y val="0.85056911988823958"/>
          <c:w val="0.36796145739235375"/>
          <c:h val="0.12152495554991168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9">
          <cell r="F29">
            <v>79300</v>
          </cell>
          <cell r="G29">
            <v>63180</v>
          </cell>
          <cell r="H29">
            <v>68800</v>
          </cell>
          <cell r="I29">
            <v>72360</v>
          </cell>
          <cell r="J29">
            <v>80300</v>
          </cell>
          <cell r="K29">
            <v>86400</v>
          </cell>
          <cell r="L29">
            <v>78720</v>
          </cell>
          <cell r="M29">
            <v>86340</v>
          </cell>
          <cell r="N29">
            <v>73720</v>
          </cell>
          <cell r="O29">
            <v>67780</v>
          </cell>
          <cell r="P29">
            <v>76700</v>
          </cell>
          <cell r="Q29">
            <v>74340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9">
          <cell r="F29">
            <v>78200</v>
          </cell>
          <cell r="G29">
            <v>66740</v>
          </cell>
          <cell r="H29">
            <v>79500</v>
          </cell>
          <cell r="I29">
            <v>81040</v>
          </cell>
          <cell r="J29">
            <v>82200</v>
          </cell>
          <cell r="K29">
            <v>84840</v>
          </cell>
          <cell r="L29">
            <v>83080</v>
          </cell>
          <cell r="M29">
            <v>92240</v>
          </cell>
          <cell r="N29">
            <v>79700</v>
          </cell>
          <cell r="O29">
            <v>76300</v>
          </cell>
          <cell r="P29">
            <v>72960</v>
          </cell>
          <cell r="Q29">
            <v>77960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0">
          <cell r="C90">
            <v>1473.909090909091</v>
          </cell>
          <cell r="D90">
            <v>1323.348484848485</v>
          </cell>
          <cell r="E90">
            <v>796.38636363636374</v>
          </cell>
          <cell r="F90">
            <v>3459.738079247817</v>
          </cell>
          <cell r="G90">
            <v>3284.1168569509737</v>
          </cell>
          <cell r="H90">
            <v>4365.8797240368767</v>
          </cell>
          <cell r="I90">
            <v>2616.7562122229683</v>
          </cell>
          <cell r="J90">
            <v>7581.6789791806586</v>
          </cell>
          <cell r="K90">
            <v>1115.1947615849563</v>
          </cell>
          <cell r="L90">
            <v>0</v>
          </cell>
          <cell r="M90">
            <v>5964.5517278222114</v>
          </cell>
          <cell r="N90">
            <v>1668.4016118200134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0">
          <cell r="C90">
            <v>2037.4593796159527</v>
          </cell>
          <cell r="D90">
            <v>3093.8559463238671</v>
          </cell>
          <cell r="E90">
            <v>3331.6395864106353</v>
          </cell>
          <cell r="F90">
            <v>1614.5454545454545</v>
          </cell>
          <cell r="G90">
            <v>3419.0841949778433</v>
          </cell>
          <cell r="H90">
            <v>5420</v>
          </cell>
          <cell r="I90">
            <v>0</v>
          </cell>
          <cell r="J90">
            <v>2933.0251166925982</v>
          </cell>
          <cell r="K90">
            <v>3497.784342688331</v>
          </cell>
          <cell r="L90">
            <v>3209.2171344165436</v>
          </cell>
          <cell r="M90">
            <v>5937.4889217134414</v>
          </cell>
          <cell r="N90">
            <v>4229.7864846381417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2615</v>
      </c>
      <c r="C7" s="15">
        <f>[1]ANTEQUERA!F29</f>
        <v>79300</v>
      </c>
      <c r="D7" s="16">
        <f>[1]ANTEQUERA!G29</f>
        <v>63180</v>
      </c>
      <c r="E7" s="16">
        <f>[1]ANTEQUERA!H29</f>
        <v>68800</v>
      </c>
      <c r="F7" s="16">
        <f>[1]ANTEQUERA!I29</f>
        <v>72360</v>
      </c>
      <c r="G7" s="16">
        <f>[1]ANTEQUERA!J29</f>
        <v>80300</v>
      </c>
      <c r="H7" s="16">
        <f>[1]ANTEQUERA!K29</f>
        <v>86400</v>
      </c>
      <c r="I7" s="16">
        <f>[1]ANTEQUERA!L29</f>
        <v>78720</v>
      </c>
      <c r="J7" s="16">
        <f>[1]ANTEQUERA!M29</f>
        <v>86340</v>
      </c>
      <c r="K7" s="16">
        <f>[1]ANTEQUERA!N29</f>
        <v>73720</v>
      </c>
      <c r="L7" s="16">
        <f>[1]ANTEQUERA!O29</f>
        <v>67780</v>
      </c>
      <c r="M7" s="16">
        <f>[1]ANTEQUERA!P29</f>
        <v>76700</v>
      </c>
      <c r="N7" s="15">
        <f>[1]ANTEQUERA!Q29</f>
        <v>74340</v>
      </c>
      <c r="O7" s="46">
        <f>SUM(C7:N7)</f>
        <v>907940</v>
      </c>
      <c r="P7" s="47">
        <f>O7/B7</f>
        <v>347.20458891013385</v>
      </c>
      <c r="Q7" s="48">
        <f>P7/1000</f>
        <v>0.34720458891013384</v>
      </c>
    </row>
    <row r="8" spans="1:17" s="6" customFormat="1" ht="16.05" customHeight="1" thickBot="1">
      <c r="A8" s="18">
        <v>2015</v>
      </c>
      <c r="B8" s="28">
        <v>2664</v>
      </c>
      <c r="C8" s="31">
        <f>[2]ANTEQUERA!F29</f>
        <v>78200</v>
      </c>
      <c r="D8" s="19">
        <f>[2]ANTEQUERA!G29</f>
        <v>66740</v>
      </c>
      <c r="E8" s="19">
        <f>[2]ANTEQUERA!H29</f>
        <v>79500</v>
      </c>
      <c r="F8" s="19">
        <f>[2]ANTEQUERA!I29</f>
        <v>81040</v>
      </c>
      <c r="G8" s="19">
        <f>[2]ANTEQUERA!J29</f>
        <v>82200</v>
      </c>
      <c r="H8" s="19">
        <f>[2]ANTEQUERA!K29</f>
        <v>84840</v>
      </c>
      <c r="I8" s="19">
        <f>[2]ANTEQUERA!L29</f>
        <v>83080</v>
      </c>
      <c r="J8" s="19">
        <f>[2]ANTEQUERA!M29</f>
        <v>92240</v>
      </c>
      <c r="K8" s="19">
        <f>[2]ANTEQUERA!N29</f>
        <v>79700</v>
      </c>
      <c r="L8" s="19">
        <f>[2]ANTEQUERA!O29</f>
        <v>76300</v>
      </c>
      <c r="M8" s="19">
        <f>[2]ANTEQUERA!P29</f>
        <v>72960</v>
      </c>
      <c r="N8" s="31">
        <f>[2]ANTEQUERA!Q29</f>
        <v>77960</v>
      </c>
      <c r="O8" s="43">
        <f>SUM(C8:N8)</f>
        <v>954760</v>
      </c>
      <c r="P8" s="44">
        <f>O8/B8</f>
        <v>358.39339339339341</v>
      </c>
      <c r="Q8" s="45">
        <f>P8/1000</f>
        <v>0.35839339339339343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O8" sqref="O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2615</v>
      </c>
      <c r="C7" s="15">
        <v>3398</v>
      </c>
      <c r="D7" s="16">
        <v>5474</v>
      </c>
      <c r="E7" s="16">
        <v>7706</v>
      </c>
      <c r="F7" s="16">
        <v>6124</v>
      </c>
      <c r="G7" s="16">
        <v>6061</v>
      </c>
      <c r="H7" s="16">
        <v>7298</v>
      </c>
      <c r="I7" s="16">
        <v>6381</v>
      </c>
      <c r="J7" s="16">
        <v>4834</v>
      </c>
      <c r="K7" s="16">
        <v>6020</v>
      </c>
      <c r="L7" s="16">
        <v>5915</v>
      </c>
      <c r="M7" s="16">
        <v>7025</v>
      </c>
      <c r="N7" s="15">
        <v>8789</v>
      </c>
      <c r="O7" s="46">
        <f>SUM(C7:N7)</f>
        <v>75025</v>
      </c>
      <c r="P7" s="49">
        <f>O7/B7</f>
        <v>28.690248565965582</v>
      </c>
      <c r="Q7" s="50">
        <f>P7/1000</f>
        <v>2.8690248565965581E-2</v>
      </c>
    </row>
    <row r="8" spans="1:17" s="7" customFormat="1" ht="16.05" customHeight="1" thickBot="1">
      <c r="A8" s="18">
        <v>2015</v>
      </c>
      <c r="B8" s="28">
        <v>2664</v>
      </c>
      <c r="C8" s="31">
        <v>4299</v>
      </c>
      <c r="D8" s="19">
        <v>3316</v>
      </c>
      <c r="E8" s="19">
        <v>2590</v>
      </c>
      <c r="F8" s="19">
        <v>3876</v>
      </c>
      <c r="G8" s="19">
        <v>3632</v>
      </c>
      <c r="H8" s="19">
        <v>3450</v>
      </c>
      <c r="I8" s="19">
        <v>4960</v>
      </c>
      <c r="J8" s="19">
        <v>3616</v>
      </c>
      <c r="K8" s="19">
        <v>4556</v>
      </c>
      <c r="L8" s="19">
        <v>3376</v>
      </c>
      <c r="M8" s="19">
        <v>3844</v>
      </c>
      <c r="N8" s="31">
        <v>4668</v>
      </c>
      <c r="O8" s="43">
        <f>SUM(C8:N8)</f>
        <v>46183</v>
      </c>
      <c r="P8" s="51">
        <f>O8/B8</f>
        <v>17.335960960960961</v>
      </c>
      <c r="Q8" s="52">
        <f>P8/1000</f>
        <v>1.7335960960960961E-2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M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2615</v>
      </c>
      <c r="C7" s="26">
        <f>'[3]VIDRIO POR MUNICIPIOS'!C90</f>
        <v>1473.909090909091</v>
      </c>
      <c r="D7" s="16">
        <f>'[3]VIDRIO POR MUNICIPIOS'!D90</f>
        <v>1323.348484848485</v>
      </c>
      <c r="E7" s="16">
        <f>'[3]VIDRIO POR MUNICIPIOS'!E90</f>
        <v>796.38636363636374</v>
      </c>
      <c r="F7" s="16">
        <f>'[3]VIDRIO POR MUNICIPIOS'!F90</f>
        <v>3459.738079247817</v>
      </c>
      <c r="G7" s="16">
        <f>'[3]VIDRIO POR MUNICIPIOS'!G90</f>
        <v>3284.1168569509737</v>
      </c>
      <c r="H7" s="16">
        <f>'[3]VIDRIO POR MUNICIPIOS'!H90</f>
        <v>4365.8797240368767</v>
      </c>
      <c r="I7" s="16">
        <f>'[3]VIDRIO POR MUNICIPIOS'!I90</f>
        <v>2616.7562122229683</v>
      </c>
      <c r="J7" s="16">
        <f>'[3]VIDRIO POR MUNICIPIOS'!J90</f>
        <v>7581.6789791806586</v>
      </c>
      <c r="K7" s="16">
        <f>'[3]VIDRIO POR MUNICIPIOS'!K90</f>
        <v>1115.1947615849563</v>
      </c>
      <c r="L7" s="16">
        <f>'[3]VIDRIO POR MUNICIPIOS'!L90</f>
        <v>0</v>
      </c>
      <c r="M7" s="16">
        <f>'[3]VIDRIO POR MUNICIPIOS'!M90</f>
        <v>5964.5517278222114</v>
      </c>
      <c r="N7" s="26">
        <f>'[3]VIDRIO POR MUNICIPIOS'!N90</f>
        <v>1668.4016118200134</v>
      </c>
      <c r="O7" s="46">
        <f>SUM(C7:N7)</f>
        <v>33649.961892260413</v>
      </c>
      <c r="P7" s="53">
        <f>O7/B7</f>
        <v>12.868054260902644</v>
      </c>
      <c r="Q7" s="54">
        <f>P7/1000</f>
        <v>1.2868054260902644E-2</v>
      </c>
    </row>
    <row r="8" spans="1:17" s="4" customFormat="1" ht="16.05" customHeight="1" thickBot="1">
      <c r="A8" s="18">
        <v>2015</v>
      </c>
      <c r="B8" s="28">
        <v>2664</v>
      </c>
      <c r="C8" s="23">
        <f>'[4]VIDRIO POR MUNICIPIOS'!C90</f>
        <v>2037.4593796159527</v>
      </c>
      <c r="D8" s="24">
        <f>'[4]VIDRIO POR MUNICIPIOS'!D90</f>
        <v>3093.8559463238671</v>
      </c>
      <c r="E8" s="24">
        <f>'[4]VIDRIO POR MUNICIPIOS'!E90</f>
        <v>3331.6395864106353</v>
      </c>
      <c r="F8" s="24">
        <f>'[4]VIDRIO POR MUNICIPIOS'!F90</f>
        <v>1614.5454545454545</v>
      </c>
      <c r="G8" s="24">
        <f>'[4]VIDRIO POR MUNICIPIOS'!G90</f>
        <v>3419.0841949778433</v>
      </c>
      <c r="H8" s="24">
        <f>'[4]VIDRIO POR MUNICIPIOS'!H90</f>
        <v>5420</v>
      </c>
      <c r="I8" s="24">
        <f>'[4]VIDRIO POR MUNICIPIOS'!I90</f>
        <v>0</v>
      </c>
      <c r="J8" s="24">
        <f>'[4]VIDRIO POR MUNICIPIOS'!J90</f>
        <v>2933.0251166925982</v>
      </c>
      <c r="K8" s="24">
        <f>'[4]VIDRIO POR MUNICIPIOS'!K90</f>
        <v>3497.784342688331</v>
      </c>
      <c r="L8" s="24">
        <f>'[4]VIDRIO POR MUNICIPIOS'!L90</f>
        <v>3209.2171344165436</v>
      </c>
      <c r="M8" s="24">
        <f>'[4]VIDRIO POR MUNICIPIOS'!M90</f>
        <v>5937.4889217134414</v>
      </c>
      <c r="N8" s="23">
        <f>'[4]VIDRIO POR MUNICIPIOS'!N90</f>
        <v>4229.7864846381417</v>
      </c>
      <c r="O8" s="43">
        <f>SUM(C8:N8)</f>
        <v>38723.88656202281</v>
      </c>
      <c r="P8" s="55">
        <f>O8/B8</f>
        <v>14.535993454212766</v>
      </c>
      <c r="Q8" s="56">
        <f>P8/1000</f>
        <v>1.4535993454212767E-2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6.05" customHeight="1">
      <c r="A7" s="36">
        <v>2016</v>
      </c>
      <c r="B7" s="68">
        <v>2615</v>
      </c>
      <c r="C7" s="57">
        <v>3181</v>
      </c>
      <c r="D7" s="58">
        <v>2301</v>
      </c>
      <c r="E7" s="59">
        <v>2669</v>
      </c>
      <c r="F7" s="59">
        <v>2835</v>
      </c>
      <c r="G7" s="59">
        <v>3023</v>
      </c>
      <c r="H7" s="59">
        <v>3128</v>
      </c>
      <c r="I7" s="59">
        <v>3959</v>
      </c>
      <c r="J7" s="59">
        <v>3146</v>
      </c>
      <c r="K7" s="59">
        <v>3364</v>
      </c>
      <c r="L7" s="59">
        <v>2791</v>
      </c>
      <c r="M7" s="59">
        <v>3242</v>
      </c>
      <c r="N7" s="58">
        <v>4165</v>
      </c>
      <c r="O7" s="66">
        <f>SUM(C7:N7)</f>
        <v>37804</v>
      </c>
      <c r="P7" s="67">
        <f>O7/B7</f>
        <v>14.456596558317399</v>
      </c>
      <c r="Q7" s="60">
        <f>P7/1000</f>
        <v>1.4456596558317398E-2</v>
      </c>
    </row>
    <row r="8" spans="1:17" s="4" customFormat="1" ht="16.05" customHeight="1" thickBot="1">
      <c r="A8" s="37">
        <v>2015</v>
      </c>
      <c r="B8" s="35">
        <v>2664</v>
      </c>
      <c r="C8" s="61">
        <v>3119</v>
      </c>
      <c r="D8" s="62">
        <v>2625</v>
      </c>
      <c r="E8" s="63">
        <v>1950</v>
      </c>
      <c r="F8" s="63">
        <v>2029</v>
      </c>
      <c r="G8" s="63">
        <v>3089</v>
      </c>
      <c r="H8" s="63">
        <v>2800</v>
      </c>
      <c r="I8" s="63">
        <v>3316</v>
      </c>
      <c r="J8" s="63">
        <v>2730</v>
      </c>
      <c r="K8" s="63">
        <v>3150</v>
      </c>
      <c r="L8" s="63">
        <v>2826</v>
      </c>
      <c r="M8" s="63">
        <v>2424</v>
      </c>
      <c r="N8" s="64">
        <v>2345</v>
      </c>
      <c r="O8" s="41">
        <f>SUM(C8:N8)</f>
        <v>32403</v>
      </c>
      <c r="P8" s="65">
        <f>O8/B8</f>
        <v>12.163288288288289</v>
      </c>
      <c r="Q8" s="42">
        <f>P8/1000</f>
        <v>1.2163288288288289E-2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