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<sst xmlns="http://schemas.openxmlformats.org/spreadsheetml/2006/main" count="76" uniqueCount="23">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</sst>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26028.724796128685</c:v>
                </c:pt>
                <c:pt idx="1">
                  <c:v>21951.359440810109</c:v>
                </c:pt>
                <c:pt idx="2">
                  <c:v>25592.734115960211</c:v>
                </c:pt>
                <c:pt idx="3">
                  <c:v>27659.021417689757</c:v>
                </c:pt>
                <c:pt idx="4">
                  <c:v>28514.76476386773</c:v>
                </c:pt>
                <c:pt idx="5">
                  <c:v>25077.98906712071</c:v>
                </c:pt>
                <c:pt idx="6">
                  <c:v>27080.136212922305</c:v>
                </c:pt>
                <c:pt idx="7">
                  <c:v>31153.442064701139</c:v>
                </c:pt>
                <c:pt idx="8">
                  <c:v>25855.789945335604</c:v>
                </c:pt>
                <c:pt idx="9">
                  <c:v>25924.801505511248</c:v>
                </c:pt>
                <c:pt idx="10">
                  <c:v>24921.292230486604</c:v>
                </c:pt>
                <c:pt idx="11">
                  <c:v>26350.237476476388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26305.441478439425</c:v>
                </c:pt>
                <c:pt idx="1">
                  <c:v>22287.591286492276</c:v>
                </c:pt>
                <c:pt idx="2">
                  <c:v>27328.765288813498</c:v>
                </c:pt>
                <c:pt idx="3">
                  <c:v>26435.463797875189</c:v>
                </c:pt>
                <c:pt idx="4">
                  <c:v>35392.556914561203</c:v>
                </c:pt>
                <c:pt idx="5">
                  <c:v>28811.180251763235</c:v>
                </c:pt>
                <c:pt idx="6">
                  <c:v>26747.677885903046</c:v>
                </c:pt>
                <c:pt idx="7">
                  <c:v>26457.936791357915</c:v>
                </c:pt>
                <c:pt idx="8">
                  <c:v>24144.021069547362</c:v>
                </c:pt>
                <c:pt idx="9">
                  <c:v>25009.231318632264</c:v>
                </c:pt>
                <c:pt idx="10">
                  <c:v>24483.523792518525</c:v>
                </c:pt>
                <c:pt idx="11">
                  <c:v>25050.16427104723</c:v>
                </c:pt>
              </c:numCache>
            </c:numRef>
          </c:val>
        </c:ser>
        <c:marker val="1"/>
        <c:axId val="91760128"/>
        <c:axId val="91761664"/>
      </c:lineChart>
      <c:catAx>
        <c:axId val="9176012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761664"/>
        <c:crossesAt val="0"/>
        <c:auto val="1"/>
        <c:lblAlgn val="ctr"/>
        <c:lblOffset val="100"/>
      </c:catAx>
      <c:valAx>
        <c:axId val="917616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76012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705"/>
          <c:w val="0.52418879056047263"/>
          <c:h val="7.5527441092335404E-2"/>
        </c:manualLayout>
      </c:layout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583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231.86910006293266</c:v>
                </c:pt>
                <c:pt idx="1">
                  <c:v>497.94839521711765</c:v>
                </c:pt>
                <c:pt idx="2">
                  <c:v>524.55632473253615</c:v>
                </c:pt>
                <c:pt idx="3">
                  <c:v>252.77533039647577</c:v>
                </c:pt>
                <c:pt idx="4">
                  <c:v>305.9911894273128</c:v>
                </c:pt>
                <c:pt idx="5">
                  <c:v>233.76966645689114</c:v>
                </c:pt>
                <c:pt idx="6">
                  <c:v>340.20138451856513</c:v>
                </c:pt>
                <c:pt idx="7">
                  <c:v>347.80365009439902</c:v>
                </c:pt>
                <c:pt idx="8">
                  <c:v>277.48269351793579</c:v>
                </c:pt>
                <c:pt idx="9">
                  <c:v>752.62429200755184</c:v>
                </c:pt>
                <c:pt idx="10">
                  <c:v>258.47702957835116</c:v>
                </c:pt>
                <c:pt idx="11">
                  <c:v>311.69288860918817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291.06696100073583</c:v>
                </c:pt>
                <c:pt idx="1">
                  <c:v>406.35971828024805</c:v>
                </c:pt>
                <c:pt idx="2">
                  <c:v>229.41307000998557</c:v>
                </c:pt>
                <c:pt idx="3">
                  <c:v>207.46921113946522</c:v>
                </c:pt>
                <c:pt idx="4">
                  <c:v>297.23954288250303</c:v>
                </c:pt>
                <c:pt idx="5">
                  <c:v>209.4641074004216</c:v>
                </c:pt>
                <c:pt idx="6">
                  <c:v>410.94862975701767</c:v>
                </c:pt>
                <c:pt idx="7">
                  <c:v>227.41817374902919</c:v>
                </c:pt>
                <c:pt idx="8">
                  <c:v>301.22933540441585</c:v>
                </c:pt>
                <c:pt idx="9">
                  <c:v>235.39775879285475</c:v>
                </c:pt>
                <c:pt idx="10">
                  <c:v>189.51514479085765</c:v>
                </c:pt>
                <c:pt idx="11">
                  <c:v>41.892821480084322</c:v>
                </c:pt>
              </c:numCache>
            </c:numRef>
          </c:val>
        </c:ser>
        <c:marker val="1"/>
        <c:axId val="91867776"/>
        <c:axId val="92054272"/>
      </c:lineChart>
      <c:catAx>
        <c:axId val="9186777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054272"/>
        <c:crossesAt val="0"/>
        <c:auto val="1"/>
        <c:lblAlgn val="ctr"/>
        <c:lblOffset val="100"/>
      </c:catAx>
      <c:valAx>
        <c:axId val="920542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86777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983"/>
          <c:w val="0.52571251548946718"/>
          <c:h val="0.11075973149777101"/>
        </c:manualLayout>
      </c:layout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362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828.37724153199031</c:v>
                </c:pt>
                <c:pt idx="1">
                  <c:v>0</c:v>
                </c:pt>
                <c:pt idx="2">
                  <c:v>816.34270533539961</c:v>
                </c:pt>
                <c:pt idx="3">
                  <c:v>798.29090104051363</c:v>
                </c:pt>
                <c:pt idx="4">
                  <c:v>796.28514500774861</c:v>
                </c:pt>
                <c:pt idx="5">
                  <c:v>0</c:v>
                </c:pt>
                <c:pt idx="6">
                  <c:v>740.12397609032553</c:v>
                </c:pt>
                <c:pt idx="7">
                  <c:v>712.04339163161399</c:v>
                </c:pt>
                <c:pt idx="8">
                  <c:v>1496.2940004427719</c:v>
                </c:pt>
                <c:pt idx="9">
                  <c:v>772.21607261456722</c:v>
                </c:pt>
                <c:pt idx="10">
                  <c:v>804.30816913880903</c:v>
                </c:pt>
                <c:pt idx="11">
                  <c:v>720.06641576267441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614.42804837457004</c:v>
                </c:pt>
                <c:pt idx="1">
                  <c:v>1526.0956396316433</c:v>
                </c:pt>
                <c:pt idx="2">
                  <c:v>550.5913680239654</c:v>
                </c:pt>
                <c:pt idx="3">
                  <c:v>778.00954177299457</c:v>
                </c:pt>
                <c:pt idx="4">
                  <c:v>0</c:v>
                </c:pt>
                <c:pt idx="5">
                  <c:v>752.07589038056142</c:v>
                </c:pt>
                <c:pt idx="6">
                  <c:v>662.30555863752363</c:v>
                </c:pt>
                <c:pt idx="7">
                  <c:v>674.27493620326197</c:v>
                </c:pt>
                <c:pt idx="8">
                  <c:v>0</c:v>
                </c:pt>
                <c:pt idx="9">
                  <c:v>630.38721846222131</c:v>
                </c:pt>
                <c:pt idx="10">
                  <c:v>0</c:v>
                </c:pt>
                <c:pt idx="11">
                  <c:v>815.91257073116617</c:v>
                </c:pt>
              </c:numCache>
            </c:numRef>
          </c:val>
        </c:ser>
        <c:marker val="1"/>
        <c:axId val="92879488"/>
        <c:axId val="92910720"/>
      </c:lineChart>
      <c:catAx>
        <c:axId val="9287948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910720"/>
        <c:crossesAt val="0"/>
        <c:auto val="1"/>
        <c:lblAlgn val="ctr"/>
        <c:lblOffset val="100"/>
      </c:catAx>
      <c:valAx>
        <c:axId val="929107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87948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87"/>
        </c:manualLayout>
      </c:layout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795</c:v>
                </c:pt>
                <c:pt idx="1">
                  <c:v>1056</c:v>
                </c:pt>
                <c:pt idx="2">
                  <c:v>1032</c:v>
                </c:pt>
                <c:pt idx="3">
                  <c:v>929</c:v>
                </c:pt>
                <c:pt idx="4">
                  <c:v>1094</c:v>
                </c:pt>
                <c:pt idx="5">
                  <c:v>1089</c:v>
                </c:pt>
                <c:pt idx="6">
                  <c:v>1590</c:v>
                </c:pt>
                <c:pt idx="7">
                  <c:v>1311</c:v>
                </c:pt>
                <c:pt idx="8">
                  <c:v>1585</c:v>
                </c:pt>
                <c:pt idx="9">
                  <c:v>1190</c:v>
                </c:pt>
                <c:pt idx="10">
                  <c:v>2268</c:v>
                </c:pt>
                <c:pt idx="11">
                  <c:v>728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1130</c:v>
                </c:pt>
                <c:pt idx="1">
                  <c:v>1012</c:v>
                </c:pt>
                <c:pt idx="2">
                  <c:v>1337</c:v>
                </c:pt>
                <c:pt idx="3">
                  <c:v>965</c:v>
                </c:pt>
                <c:pt idx="4">
                  <c:v>1543</c:v>
                </c:pt>
                <c:pt idx="5">
                  <c:v>1022</c:v>
                </c:pt>
                <c:pt idx="6">
                  <c:v>1120</c:v>
                </c:pt>
                <c:pt idx="7">
                  <c:v>1425</c:v>
                </c:pt>
                <c:pt idx="8">
                  <c:v>1719</c:v>
                </c:pt>
                <c:pt idx="9">
                  <c:v>1213</c:v>
                </c:pt>
                <c:pt idx="10">
                  <c:v>1257</c:v>
                </c:pt>
                <c:pt idx="11">
                  <c:v>970</c:v>
                </c:pt>
              </c:numCache>
            </c:numRef>
          </c:val>
        </c:ser>
        <c:marker val="1"/>
        <c:axId val="94445568"/>
        <c:axId val="94472448"/>
      </c:lineChart>
      <c:catAx>
        <c:axId val="9444556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472448"/>
        <c:crosses val="autoZero"/>
        <c:auto val="1"/>
        <c:lblAlgn val="ctr"/>
        <c:lblOffset val="100"/>
      </c:catAx>
      <c:valAx>
        <c:axId val="944724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44556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677"/>
          <c:y val="0.85056911988823958"/>
          <c:w val="0.36796145739235603"/>
          <c:h val="0.12152495554991227"/>
        </c:manualLayout>
      </c:layout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4">
          <cell r="C64">
            <v>291.06696100073583</v>
          </cell>
          <cell r="D64">
            <v>406.35971828024805</v>
          </cell>
          <cell r="E64">
            <v>229.41307000998557</v>
          </cell>
          <cell r="F64">
            <v>207.46921113946522</v>
          </cell>
          <cell r="G64">
            <v>297.23954288250303</v>
          </cell>
          <cell r="H64">
            <v>209.4641074004216</v>
          </cell>
          <cell r="I64">
            <v>410.94862975701767</v>
          </cell>
          <cell r="J64">
            <v>227.41817374902919</v>
          </cell>
          <cell r="K64">
            <v>301.22933540441585</v>
          </cell>
          <cell r="L64">
            <v>235.39775879285475</v>
          </cell>
          <cell r="M64">
            <v>189.51514479085765</v>
          </cell>
          <cell r="N64">
            <v>41.892821480084322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4">
          <cell r="C64">
            <v>231.86910006293266</v>
          </cell>
          <cell r="D64">
            <v>497.94839521711765</v>
          </cell>
          <cell r="E64">
            <v>524.55632473253615</v>
          </cell>
          <cell r="F64">
            <v>252.77533039647577</v>
          </cell>
          <cell r="G64">
            <v>305.9911894273128</v>
          </cell>
          <cell r="H64">
            <v>233.76966645689114</v>
          </cell>
          <cell r="I64">
            <v>340.20138451856513</v>
          </cell>
          <cell r="J64">
            <v>347.80365009439902</v>
          </cell>
          <cell r="K64">
            <v>277.48269351793579</v>
          </cell>
          <cell r="L64">
            <v>752.62429200755184</v>
          </cell>
          <cell r="M64">
            <v>258.47702957835116</v>
          </cell>
          <cell r="N64">
            <v>311.69288860918817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3">
          <cell r="C63">
            <v>614.42804837457004</v>
          </cell>
          <cell r="D63">
            <v>1526.0956396316433</v>
          </cell>
          <cell r="E63">
            <v>550.5913680239654</v>
          </cell>
          <cell r="F63">
            <v>778.00954177299457</v>
          </cell>
          <cell r="G63">
            <v>0</v>
          </cell>
          <cell r="H63">
            <v>752.07589038056142</v>
          </cell>
          <cell r="I63">
            <v>662.30555863752363</v>
          </cell>
          <cell r="J63">
            <v>674.27493620326197</v>
          </cell>
          <cell r="K63">
            <v>0</v>
          </cell>
          <cell r="L63">
            <v>630.38721846222131</v>
          </cell>
          <cell r="M63">
            <v>0</v>
          </cell>
          <cell r="N63">
            <v>815.91257073116617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3">
          <cell r="C63">
            <v>828.37724153199031</v>
          </cell>
          <cell r="D63">
            <v>0</v>
          </cell>
          <cell r="E63">
            <v>816.34270533539961</v>
          </cell>
          <cell r="F63">
            <v>798.29090104051363</v>
          </cell>
          <cell r="G63">
            <v>796.28514500774861</v>
          </cell>
          <cell r="H63">
            <v>0</v>
          </cell>
          <cell r="I63">
            <v>740.12397609032553</v>
          </cell>
          <cell r="J63">
            <v>712.04339163161399</v>
          </cell>
          <cell r="K63">
            <v>1496.2940004427719</v>
          </cell>
          <cell r="L63">
            <v>772.21607261456722</v>
          </cell>
          <cell r="M63">
            <v>804.30816913880903</v>
          </cell>
          <cell r="N63">
            <v>720.06641576267441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18">
          <cell r="F18">
            <v>26305.441478439425</v>
          </cell>
          <cell r="G18">
            <v>22287.591286492276</v>
          </cell>
          <cell r="H18">
            <v>27328.765288813498</v>
          </cell>
          <cell r="I18">
            <v>26435.463797875189</v>
          </cell>
          <cell r="J18">
            <v>35392.556914561203</v>
          </cell>
          <cell r="K18">
            <v>28811.180251763235</v>
          </cell>
          <cell r="L18">
            <v>26747.677885903046</v>
          </cell>
          <cell r="M18">
            <v>26457.936791357915</v>
          </cell>
          <cell r="N18">
            <v>24144.021069547362</v>
          </cell>
          <cell r="O18">
            <v>25009.231318632264</v>
          </cell>
          <cell r="P18">
            <v>24483.523792518525</v>
          </cell>
          <cell r="Q18">
            <v>25050.16427104723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18">
          <cell r="F18">
            <v>26028.724796128685</v>
          </cell>
          <cell r="G18">
            <v>21951.359440810109</v>
          </cell>
          <cell r="H18">
            <v>25592.734115960211</v>
          </cell>
          <cell r="I18">
            <v>27659.021417689757</v>
          </cell>
          <cell r="J18">
            <v>28514.76476386773</v>
          </cell>
          <cell r="K18">
            <v>25077.98906712071</v>
          </cell>
          <cell r="L18">
            <v>27080.136212922305</v>
          </cell>
          <cell r="M18">
            <v>31153.442064701139</v>
          </cell>
          <cell r="N18">
            <v>25855.789945335604</v>
          </cell>
          <cell r="O18">
            <v>25924.801505511248</v>
          </cell>
          <cell r="P18">
            <v>24921.292230486604</v>
          </cell>
          <cell r="Q18">
            <v>26350.237476476388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899</v>
      </c>
      <c r="C7" s="15">
        <f>[5]AXARQUIA!F18</f>
        <v>26305.441478439425</v>
      </c>
      <c r="D7" s="16">
        <f>[5]AXARQUIA!G18</f>
        <v>22287.591286492276</v>
      </c>
      <c r="E7" s="16">
        <f>[5]AXARQUIA!H18</f>
        <v>27328.765288813498</v>
      </c>
      <c r="F7" s="16">
        <f>[5]AXARQUIA!I18</f>
        <v>26435.463797875189</v>
      </c>
      <c r="G7" s="16">
        <f>[5]AXARQUIA!J18</f>
        <v>35392.556914561203</v>
      </c>
      <c r="H7" s="16">
        <f>[5]AXARQUIA!K18</f>
        <v>28811.180251763235</v>
      </c>
      <c r="I7" s="16">
        <f>[5]AXARQUIA!L18</f>
        <v>26747.677885903046</v>
      </c>
      <c r="J7" s="16">
        <f>[5]AXARQUIA!M18</f>
        <v>26457.936791357915</v>
      </c>
      <c r="K7" s="16">
        <f>[5]AXARQUIA!N18</f>
        <v>24144.021069547362</v>
      </c>
      <c r="L7" s="16">
        <f>[5]AXARQUIA!O18</f>
        <v>25009.231318632264</v>
      </c>
      <c r="M7" s="16">
        <f>[5]AXARQUIA!P18</f>
        <v>24483.523792518525</v>
      </c>
      <c r="N7" s="15">
        <f>[5]AXARQUIA!Q18</f>
        <v>25050.16427104723</v>
      </c>
      <c r="O7" s="45">
        <f>SUM(C7:N7)</f>
        <v>318453.55414695118</v>
      </c>
      <c r="P7" s="46">
        <f>O7/B7</f>
        <v>354.2308722435497</v>
      </c>
      <c r="Q7" s="47">
        <f>P7/1000</f>
        <v>0.35423087224354971</v>
      </c>
    </row>
    <row r="8" spans="1:17" s="6" customFormat="1" ht="16.8" customHeight="1" thickBot="1">
      <c r="A8" s="18">
        <v>2015</v>
      </c>
      <c r="B8" s="27">
        <v>906</v>
      </c>
      <c r="C8" s="30">
        <f>[6]AXARQUIA!F18</f>
        <v>26028.724796128685</v>
      </c>
      <c r="D8" s="19">
        <f>[6]AXARQUIA!G18</f>
        <v>21951.359440810109</v>
      </c>
      <c r="E8" s="19">
        <f>[6]AXARQUIA!H18</f>
        <v>25592.734115960211</v>
      </c>
      <c r="F8" s="19">
        <f>[6]AXARQUIA!I18</f>
        <v>27659.021417689757</v>
      </c>
      <c r="G8" s="19">
        <f>[6]AXARQUIA!J18</f>
        <v>28514.76476386773</v>
      </c>
      <c r="H8" s="19">
        <f>[6]AXARQUIA!K18</f>
        <v>25077.98906712071</v>
      </c>
      <c r="I8" s="19">
        <f>[6]AXARQUIA!L18</f>
        <v>27080.136212922305</v>
      </c>
      <c r="J8" s="19">
        <f>[6]AXARQUIA!M18</f>
        <v>31153.442064701139</v>
      </c>
      <c r="K8" s="19">
        <f>[6]AXARQUIA!N18</f>
        <v>25855.789945335604</v>
      </c>
      <c r="L8" s="19">
        <f>[6]AXARQUIA!O18</f>
        <v>25924.801505511248</v>
      </c>
      <c r="M8" s="19">
        <f>[6]AXARQUIA!P18</f>
        <v>24921.292230486604</v>
      </c>
      <c r="N8" s="30">
        <f>[6]AXARQUIA!Q18</f>
        <v>26350.237476476388</v>
      </c>
      <c r="O8" s="42">
        <f>SUM(C8:N8)</f>
        <v>316110.29303701047</v>
      </c>
      <c r="P8" s="43">
        <f>O8/B8</f>
        <v>348.90760820862084</v>
      </c>
      <c r="Q8" s="44">
        <f>P8/1000</f>
        <v>0.34890760820862082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899</v>
      </c>
      <c r="C7" s="15">
        <f>'[1]Por Municipio - 2016'!C64</f>
        <v>291.06696100073583</v>
      </c>
      <c r="D7" s="16">
        <f>'[1]Por Municipio - 2016'!D64</f>
        <v>406.35971828024805</v>
      </c>
      <c r="E7" s="16">
        <f>'[1]Por Municipio - 2016'!E64</f>
        <v>229.41307000998557</v>
      </c>
      <c r="F7" s="16">
        <f>'[1]Por Municipio - 2016'!F64</f>
        <v>207.46921113946522</v>
      </c>
      <c r="G7" s="16">
        <f>'[1]Por Municipio - 2016'!G64</f>
        <v>297.23954288250303</v>
      </c>
      <c r="H7" s="16">
        <f>'[1]Por Municipio - 2016'!H64</f>
        <v>209.4641074004216</v>
      </c>
      <c r="I7" s="16">
        <f>'[1]Por Municipio - 2016'!I64</f>
        <v>410.94862975701767</v>
      </c>
      <c r="J7" s="16">
        <f>'[1]Por Municipio - 2016'!J64</f>
        <v>227.41817374902919</v>
      </c>
      <c r="K7" s="16">
        <f>'[1]Por Municipio - 2016'!K64</f>
        <v>301.22933540441585</v>
      </c>
      <c r="L7" s="16">
        <f>'[1]Por Municipio - 2016'!L64</f>
        <v>235.39775879285475</v>
      </c>
      <c r="M7" s="16">
        <f>'[1]Por Municipio - 2016'!M64</f>
        <v>189.51514479085765</v>
      </c>
      <c r="N7" s="15">
        <f>'[1]Por Municipio - 2016'!N64</f>
        <v>41.892821480084322</v>
      </c>
      <c r="O7" s="45">
        <f>SUM(C7:N7)</f>
        <v>3047.4144746876186</v>
      </c>
      <c r="P7" s="48">
        <f>O7/B7</f>
        <v>3.3897825079951263</v>
      </c>
      <c r="Q7" s="49">
        <f>P7/1000</f>
        <v>3.3897825079951265E-3</v>
      </c>
    </row>
    <row r="8" spans="1:17" s="7" customFormat="1" ht="16.8" customHeight="1" thickBot="1">
      <c r="A8" s="18">
        <v>2015</v>
      </c>
      <c r="B8" s="27">
        <v>906</v>
      </c>
      <c r="C8" s="30">
        <f>'[2]Por Municipio - 2015'!C64</f>
        <v>231.86910006293266</v>
      </c>
      <c r="D8" s="19">
        <f>'[2]Por Municipio - 2015'!D64</f>
        <v>497.94839521711765</v>
      </c>
      <c r="E8" s="19">
        <f>'[2]Por Municipio - 2015'!E64</f>
        <v>524.55632473253615</v>
      </c>
      <c r="F8" s="19">
        <f>'[2]Por Municipio - 2015'!F64</f>
        <v>252.77533039647577</v>
      </c>
      <c r="G8" s="19">
        <f>'[2]Por Municipio - 2015'!G64</f>
        <v>305.9911894273128</v>
      </c>
      <c r="H8" s="19">
        <f>'[2]Por Municipio - 2015'!H64</f>
        <v>233.76966645689114</v>
      </c>
      <c r="I8" s="19">
        <f>'[2]Por Municipio - 2015'!I64</f>
        <v>340.20138451856513</v>
      </c>
      <c r="J8" s="19">
        <f>'[2]Por Municipio - 2015'!J64</f>
        <v>347.80365009439902</v>
      </c>
      <c r="K8" s="19">
        <f>'[2]Por Municipio - 2015'!K64</f>
        <v>277.48269351793579</v>
      </c>
      <c r="L8" s="19">
        <f>'[2]Por Municipio - 2015'!L64</f>
        <v>752.62429200755184</v>
      </c>
      <c r="M8" s="19">
        <f>'[2]Por Municipio - 2015'!M64</f>
        <v>258.47702957835116</v>
      </c>
      <c r="N8" s="30">
        <f>'[2]Por Municipio - 2015'!N64</f>
        <v>311.69288860918817</v>
      </c>
      <c r="O8" s="42">
        <f>SUM(C8:N8)</f>
        <v>4335.1919446192569</v>
      </c>
      <c r="P8" s="50">
        <f>O8/B8</f>
        <v>4.784980071323683</v>
      </c>
      <c r="Q8" s="51">
        <f>P8/1000</f>
        <v>4.7849800713236834E-3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899</v>
      </c>
      <c r="C7" s="25">
        <f>'[3]VIDRIO POR MUNICIPIOS'!C63</f>
        <v>614.42804837457004</v>
      </c>
      <c r="D7" s="16">
        <f>'[3]VIDRIO POR MUNICIPIOS'!D63</f>
        <v>1526.0956396316433</v>
      </c>
      <c r="E7" s="16">
        <f>'[3]VIDRIO POR MUNICIPIOS'!E63</f>
        <v>550.5913680239654</v>
      </c>
      <c r="F7" s="16">
        <f>'[3]VIDRIO POR MUNICIPIOS'!F63</f>
        <v>778.00954177299457</v>
      </c>
      <c r="G7" s="16">
        <f>'[3]VIDRIO POR MUNICIPIOS'!G63</f>
        <v>0</v>
      </c>
      <c r="H7" s="16">
        <f>'[3]VIDRIO POR MUNICIPIOS'!H63</f>
        <v>752.07589038056142</v>
      </c>
      <c r="I7" s="16">
        <f>'[3]VIDRIO POR MUNICIPIOS'!I63</f>
        <v>662.30555863752363</v>
      </c>
      <c r="J7" s="16">
        <f>'[3]VIDRIO POR MUNICIPIOS'!J63</f>
        <v>674.27493620326197</v>
      </c>
      <c r="K7" s="16">
        <f>'[3]VIDRIO POR MUNICIPIOS'!K63</f>
        <v>0</v>
      </c>
      <c r="L7" s="16">
        <f>'[3]VIDRIO POR MUNICIPIOS'!L63</f>
        <v>630.38721846222131</v>
      </c>
      <c r="M7" s="16">
        <f>'[3]VIDRIO POR MUNICIPIOS'!M63</f>
        <v>0</v>
      </c>
      <c r="N7" s="69">
        <f>'[3]VIDRIO POR MUNICIPIOS'!N63</f>
        <v>815.91257073116617</v>
      </c>
      <c r="O7" s="67">
        <f>SUM(C7:N7)</f>
        <v>7004.0807722179079</v>
      </c>
      <c r="P7" s="52">
        <f>O7/B7</f>
        <v>7.7909686009097978</v>
      </c>
      <c r="Q7" s="53">
        <f>P7/1000</f>
        <v>7.7909686009097982E-3</v>
      </c>
    </row>
    <row r="8" spans="1:17" s="4" customFormat="1" ht="16.8" customHeight="1" thickBot="1">
      <c r="A8" s="18">
        <v>2015</v>
      </c>
      <c r="B8" s="27">
        <v>906</v>
      </c>
      <c r="C8" s="23">
        <f>'[4]VIDRIO POR MUNICIPIOS'!C63</f>
        <v>828.37724153199031</v>
      </c>
      <c r="D8" s="70">
        <f>'[4]VIDRIO POR MUNICIPIOS'!D63</f>
        <v>0</v>
      </c>
      <c r="E8" s="70">
        <f>'[4]VIDRIO POR MUNICIPIOS'!E63</f>
        <v>816.34270533539961</v>
      </c>
      <c r="F8" s="70">
        <f>'[4]VIDRIO POR MUNICIPIOS'!F63</f>
        <v>798.29090104051363</v>
      </c>
      <c r="G8" s="70">
        <f>'[4]VIDRIO POR MUNICIPIOS'!G63</f>
        <v>796.28514500774861</v>
      </c>
      <c r="H8" s="70">
        <f>'[4]VIDRIO POR MUNICIPIOS'!H63</f>
        <v>0</v>
      </c>
      <c r="I8" s="70">
        <f>'[4]VIDRIO POR MUNICIPIOS'!I63</f>
        <v>740.12397609032553</v>
      </c>
      <c r="J8" s="70">
        <f>'[4]VIDRIO POR MUNICIPIOS'!J63</f>
        <v>712.04339163161399</v>
      </c>
      <c r="K8" s="70">
        <f>'[4]VIDRIO POR MUNICIPIOS'!K63</f>
        <v>1496.2940004427719</v>
      </c>
      <c r="L8" s="70">
        <f>'[4]VIDRIO POR MUNICIPIOS'!L63</f>
        <v>772.21607261456722</v>
      </c>
      <c r="M8" s="70">
        <f>'[4]VIDRIO POR MUNICIPIOS'!M63</f>
        <v>804.30816913880903</v>
      </c>
      <c r="N8" s="71">
        <f>'[4]VIDRIO POR MUNICIPIOS'!N63</f>
        <v>720.06641576267441</v>
      </c>
      <c r="O8" s="68">
        <f>SUM(C8:N8)</f>
        <v>8484.3480185964145</v>
      </c>
      <c r="P8" s="54">
        <f>O8/B8</f>
        <v>9.3646225370821359</v>
      </c>
      <c r="Q8" s="55">
        <f>P8/1000</f>
        <v>9.3646225370821352E-3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899</v>
      </c>
      <c r="C7" s="56">
        <v>1130</v>
      </c>
      <c r="D7" s="57">
        <v>1012</v>
      </c>
      <c r="E7" s="58">
        <v>1337</v>
      </c>
      <c r="F7" s="58">
        <v>965</v>
      </c>
      <c r="G7" s="58">
        <v>1543</v>
      </c>
      <c r="H7" s="58">
        <v>1022</v>
      </c>
      <c r="I7" s="58">
        <v>1120</v>
      </c>
      <c r="J7" s="58">
        <v>1425</v>
      </c>
      <c r="K7" s="58">
        <v>1719</v>
      </c>
      <c r="L7" s="58">
        <v>1213</v>
      </c>
      <c r="M7" s="58">
        <v>1257</v>
      </c>
      <c r="N7" s="57">
        <v>970</v>
      </c>
      <c r="O7" s="65">
        <f>SUM(C7:N7)</f>
        <v>14713</v>
      </c>
      <c r="P7" s="66">
        <f>O7/B7</f>
        <v>16.365962180200224</v>
      </c>
      <c r="Q7" s="59">
        <f>P7/1000</f>
        <v>1.6365962180200224E-2</v>
      </c>
    </row>
    <row r="8" spans="1:17" s="4" customFormat="1" ht="16.8" customHeight="1" thickBot="1">
      <c r="A8" s="36">
        <v>2015</v>
      </c>
      <c r="B8" s="34">
        <v>906</v>
      </c>
      <c r="C8" s="60">
        <v>795</v>
      </c>
      <c r="D8" s="61">
        <v>1056</v>
      </c>
      <c r="E8" s="62">
        <v>1032</v>
      </c>
      <c r="F8" s="62">
        <v>929</v>
      </c>
      <c r="G8" s="62">
        <v>1094</v>
      </c>
      <c r="H8" s="62">
        <v>1089</v>
      </c>
      <c r="I8" s="62">
        <v>1590</v>
      </c>
      <c r="J8" s="62">
        <v>1311</v>
      </c>
      <c r="K8" s="62">
        <v>1585</v>
      </c>
      <c r="L8" s="62">
        <v>1190</v>
      </c>
      <c r="M8" s="62">
        <v>2268</v>
      </c>
      <c r="N8" s="63">
        <v>728</v>
      </c>
      <c r="O8" s="40">
        <f>SUM(C8:N8)</f>
        <v>14667</v>
      </c>
      <c r="P8" s="64">
        <f>O8/B8</f>
        <v>16.188741721854306</v>
      </c>
      <c r="Q8" s="41">
        <f>P8/1000</f>
        <v>1.6188741721854305E-2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