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<sst xmlns="http://schemas.openxmlformats.org/spreadsheetml/2006/main" count="76" uniqueCount="23">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</sst>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27666.293574693074</c:v>
                </c:pt>
                <c:pt idx="1">
                  <c:v>23332.405233443857</c:v>
                </c:pt>
                <c:pt idx="2">
                  <c:v>27202.873017295457</c:v>
                </c:pt>
                <c:pt idx="3">
                  <c:v>29399.15852674971</c:v>
                </c:pt>
                <c:pt idx="4">
                  <c:v>30308.740030468682</c:v>
                </c:pt>
                <c:pt idx="5">
                  <c:v>26655.743346177973</c:v>
                </c:pt>
                <c:pt idx="6">
                  <c:v>28783.853391880992</c:v>
                </c:pt>
                <c:pt idx="7">
                  <c:v>33113.426830361146</c:v>
                </c:pt>
                <c:pt idx="8">
                  <c:v>27482.47871673089</c:v>
                </c:pt>
                <c:pt idx="9">
                  <c:v>27555.832063804999</c:v>
                </c:pt>
                <c:pt idx="10">
                  <c:v>26489.188099292052</c:v>
                </c:pt>
                <c:pt idx="11">
                  <c:v>28008.033874003046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28178.131416837783</c:v>
                </c:pt>
                <c:pt idx="1">
                  <c:v>23874.249620569593</c:v>
                </c:pt>
                <c:pt idx="2">
                  <c:v>29274.305865547718</c:v>
                </c:pt>
                <c:pt idx="3">
                  <c:v>28317.410052673869</c:v>
                </c:pt>
                <c:pt idx="4">
                  <c:v>37912.160521382022</c:v>
                </c:pt>
                <c:pt idx="5">
                  <c:v>30862.25426301223</c:v>
                </c:pt>
                <c:pt idx="6">
                  <c:v>28651.850727613604</c:v>
                </c:pt>
                <c:pt idx="7">
                  <c:v>28341.482903312204</c:v>
                </c:pt>
                <c:pt idx="8">
                  <c:v>25862.839032229265</c:v>
                </c:pt>
                <c:pt idx="9">
                  <c:v>26789.643781805196</c:v>
                </c:pt>
                <c:pt idx="10">
                  <c:v>26226.511025801268</c:v>
                </c:pt>
                <c:pt idx="11">
                  <c:v>26833.490759753593</c:v>
                </c:pt>
              </c:numCache>
            </c:numRef>
          </c:val>
        </c:ser>
        <c:marker val="1"/>
        <c:axId val="74246400"/>
        <c:axId val="78622720"/>
      </c:lineChart>
      <c:catAx>
        <c:axId val="742464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622720"/>
        <c:crossesAt val="0"/>
        <c:auto val="1"/>
        <c:lblAlgn val="ctr"/>
        <c:lblOffset val="100"/>
      </c:catAx>
      <c:valAx>
        <c:axId val="786227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424640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17"/>
          <c:w val="0.52418879056047263"/>
          <c:h val="7.5527441092335404E-2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1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190.0771577247443</c:v>
                </c:pt>
                <c:pt idx="1">
                  <c:v>649.71828458639868</c:v>
                </c:pt>
                <c:pt idx="2">
                  <c:v>4994.4912973263954</c:v>
                </c:pt>
                <c:pt idx="3">
                  <c:v>748.2128117710389</c:v>
                </c:pt>
                <c:pt idx="4">
                  <c:v>297.21155571505477</c:v>
                </c:pt>
                <c:pt idx="5">
                  <c:v>615.158801363718</c:v>
                </c:pt>
                <c:pt idx="6">
                  <c:v>376.69836712722054</c:v>
                </c:pt>
                <c:pt idx="7">
                  <c:v>238.46043423649738</c:v>
                </c:pt>
                <c:pt idx="8">
                  <c:v>383.61026377175671</c:v>
                </c:pt>
                <c:pt idx="9">
                  <c:v>369.78647048268436</c:v>
                </c:pt>
                <c:pt idx="10">
                  <c:v>753.39673425444107</c:v>
                </c:pt>
                <c:pt idx="11">
                  <c:v>4091.326036246187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493.13379011900469</c:v>
                </c:pt>
                <c:pt idx="1">
                  <c:v>586.8986657050126</c:v>
                </c:pt>
                <c:pt idx="2">
                  <c:v>559.11648034619543</c:v>
                </c:pt>
                <c:pt idx="3">
                  <c:v>322.96790479624957</c:v>
                </c:pt>
                <c:pt idx="4">
                  <c:v>378.53227551388386</c:v>
                </c:pt>
                <c:pt idx="5">
                  <c:v>642.46303642264695</c:v>
                </c:pt>
                <c:pt idx="6">
                  <c:v>416.73278038225749</c:v>
                </c:pt>
                <c:pt idx="7">
                  <c:v>493.13379011900469</c:v>
                </c:pt>
                <c:pt idx="8">
                  <c:v>2962.1312657771368</c:v>
                </c:pt>
                <c:pt idx="9">
                  <c:v>482.71547060944823</c:v>
                </c:pt>
                <c:pt idx="10">
                  <c:v>937.64875586007929</c:v>
                </c:pt>
                <c:pt idx="11">
                  <c:v>541.75261449693471</c:v>
                </c:pt>
              </c:numCache>
            </c:numRef>
          </c:val>
        </c:ser>
        <c:marker val="1"/>
        <c:axId val="90389888"/>
        <c:axId val="90739840"/>
      </c:lineChart>
      <c:catAx>
        <c:axId val="9038988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739840"/>
        <c:crossesAt val="0"/>
        <c:auto val="1"/>
        <c:lblAlgn val="ctr"/>
        <c:lblOffset val="100"/>
      </c:catAx>
      <c:valAx>
        <c:axId val="907398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38988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283"/>
          <c:w val="0.52571251548946718"/>
          <c:h val="0.11075973149777101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4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2816.5978826484838</c:v>
                </c:pt>
                <c:pt idx="1">
                  <c:v>1257.9651893055805</c:v>
                </c:pt>
                <c:pt idx="2">
                  <c:v>1092.0796698367126</c:v>
                </c:pt>
                <c:pt idx="3">
                  <c:v>0</c:v>
                </c:pt>
                <c:pt idx="4">
                  <c:v>1378.9233805849631</c:v>
                </c:pt>
                <c:pt idx="5">
                  <c:v>1423.8507087744481</c:v>
                </c:pt>
                <c:pt idx="6">
                  <c:v>1219.9497577606317</c:v>
                </c:pt>
                <c:pt idx="7">
                  <c:v>1427.3066570967162</c:v>
                </c:pt>
                <c:pt idx="8">
                  <c:v>1292.5246725282611</c:v>
                </c:pt>
                <c:pt idx="9">
                  <c:v>1372.0114839404271</c:v>
                </c:pt>
                <c:pt idx="10">
                  <c:v>1454.9542436748609</c:v>
                </c:pt>
                <c:pt idx="11">
                  <c:v>1192.302171182487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1316.1810313739632</c:v>
                </c:pt>
                <c:pt idx="1">
                  <c:v>1441.2008654886406</c:v>
                </c:pt>
                <c:pt idx="2">
                  <c:v>788.31950955643708</c:v>
                </c:pt>
                <c:pt idx="3">
                  <c:v>1441.2008654886406</c:v>
                </c:pt>
                <c:pt idx="4">
                  <c:v>1413.4186801298233</c:v>
                </c:pt>
                <c:pt idx="5">
                  <c:v>1309.235485034259</c:v>
                </c:pt>
                <c:pt idx="6">
                  <c:v>1389.1092679408582</c:v>
                </c:pt>
                <c:pt idx="7">
                  <c:v>2601.1071042192571</c:v>
                </c:pt>
                <c:pt idx="8">
                  <c:v>1201.5795167688425</c:v>
                </c:pt>
                <c:pt idx="9">
                  <c:v>1448.1464118283448</c:v>
                </c:pt>
                <c:pt idx="10">
                  <c:v>1430.782545979084</c:v>
                </c:pt>
                <c:pt idx="11">
                  <c:v>1552.3296069239091</c:v>
                </c:pt>
              </c:numCache>
            </c:numRef>
          </c:val>
        </c:ser>
        <c:marker val="1"/>
        <c:axId val="92737920"/>
        <c:axId val="92739456"/>
      </c:lineChart>
      <c:catAx>
        <c:axId val="927379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739456"/>
        <c:crossesAt val="0"/>
        <c:auto val="1"/>
        <c:lblAlgn val="ctr"/>
        <c:lblOffset val="100"/>
      </c:catAx>
      <c:valAx>
        <c:axId val="927394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73792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8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998</c:v>
                </c:pt>
                <c:pt idx="1">
                  <c:v>1013</c:v>
                </c:pt>
                <c:pt idx="2">
                  <c:v>1040</c:v>
                </c:pt>
                <c:pt idx="3">
                  <c:v>1230</c:v>
                </c:pt>
                <c:pt idx="4">
                  <c:v>838</c:v>
                </c:pt>
                <c:pt idx="5">
                  <c:v>887</c:v>
                </c:pt>
                <c:pt idx="6">
                  <c:v>1329</c:v>
                </c:pt>
                <c:pt idx="7">
                  <c:v>1023</c:v>
                </c:pt>
                <c:pt idx="8">
                  <c:v>652</c:v>
                </c:pt>
                <c:pt idx="9">
                  <c:v>953</c:v>
                </c:pt>
                <c:pt idx="10">
                  <c:v>1011</c:v>
                </c:pt>
                <c:pt idx="11">
                  <c:v>850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1007</c:v>
                </c:pt>
                <c:pt idx="1">
                  <c:v>937</c:v>
                </c:pt>
                <c:pt idx="2">
                  <c:v>1032</c:v>
                </c:pt>
                <c:pt idx="3">
                  <c:v>615</c:v>
                </c:pt>
                <c:pt idx="4">
                  <c:v>1473</c:v>
                </c:pt>
                <c:pt idx="5">
                  <c:v>964</c:v>
                </c:pt>
                <c:pt idx="6">
                  <c:v>1436</c:v>
                </c:pt>
                <c:pt idx="7">
                  <c:v>1300</c:v>
                </c:pt>
                <c:pt idx="8">
                  <c:v>937</c:v>
                </c:pt>
                <c:pt idx="9">
                  <c:v>933</c:v>
                </c:pt>
                <c:pt idx="10">
                  <c:v>1160</c:v>
                </c:pt>
                <c:pt idx="11">
                  <c:v>1298</c:v>
                </c:pt>
              </c:numCache>
            </c:numRef>
          </c:val>
        </c:ser>
        <c:marker val="1"/>
        <c:axId val="99059584"/>
        <c:axId val="99061120"/>
      </c:lineChart>
      <c:catAx>
        <c:axId val="9905958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61120"/>
        <c:crosses val="autoZero"/>
        <c:auto val="1"/>
        <c:lblAlgn val="ctr"/>
        <c:lblOffset val="100"/>
      </c:catAx>
      <c:valAx>
        <c:axId val="990611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5958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05"/>
          <c:y val="0.85056911988823958"/>
          <c:w val="0.36796145739235386"/>
          <c:h val="0.1215249555499117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6">
          <cell r="C36">
            <v>493.13379011900469</v>
          </cell>
          <cell r="D36">
            <v>586.8986657050126</v>
          </cell>
          <cell r="E36">
            <v>559.11648034619543</v>
          </cell>
          <cell r="F36">
            <v>322.96790479624957</v>
          </cell>
          <cell r="G36">
            <v>378.53227551388386</v>
          </cell>
          <cell r="H36">
            <v>642.46303642264695</v>
          </cell>
          <cell r="I36">
            <v>416.73278038225749</v>
          </cell>
          <cell r="J36">
            <v>493.13379011900469</v>
          </cell>
          <cell r="K36">
            <v>2962.1312657771368</v>
          </cell>
          <cell r="L36">
            <v>482.71547060944823</v>
          </cell>
          <cell r="M36">
            <v>937.64875586007929</v>
          </cell>
          <cell r="N36">
            <v>541.75261449693471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6">
          <cell r="C36">
            <v>190.0771577247443</v>
          </cell>
          <cell r="D36">
            <v>649.71828458639868</v>
          </cell>
          <cell r="E36">
            <v>4994.4912973263954</v>
          </cell>
          <cell r="F36">
            <v>748.2128117710389</v>
          </cell>
          <cell r="G36">
            <v>297.21155571505477</v>
          </cell>
          <cell r="H36">
            <v>615.158801363718</v>
          </cell>
          <cell r="I36">
            <v>376.69836712722054</v>
          </cell>
          <cell r="J36">
            <v>238.46043423649738</v>
          </cell>
          <cell r="K36">
            <v>383.61026377175671</v>
          </cell>
          <cell r="L36">
            <v>369.78647048268436</v>
          </cell>
          <cell r="M36">
            <v>753.39673425444107</v>
          </cell>
          <cell r="N36">
            <v>4091.326036246187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C35">
            <v>1316.1810313739632</v>
          </cell>
          <cell r="D35">
            <v>1441.2008654886406</v>
          </cell>
          <cell r="E35">
            <v>788.31950955643708</v>
          </cell>
          <cell r="F35">
            <v>1441.2008654886406</v>
          </cell>
          <cell r="G35">
            <v>1413.4186801298233</v>
          </cell>
          <cell r="H35">
            <v>1309.235485034259</v>
          </cell>
          <cell r="I35">
            <v>1389.1092679408582</v>
          </cell>
          <cell r="J35">
            <v>2601.1071042192571</v>
          </cell>
          <cell r="K35">
            <v>1201.5795167688425</v>
          </cell>
          <cell r="L35">
            <v>1448.1464118283448</v>
          </cell>
          <cell r="M35">
            <v>1430.782545979084</v>
          </cell>
          <cell r="N35">
            <v>1552.3296069239091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C35">
            <v>2816.5978826484838</v>
          </cell>
          <cell r="D35">
            <v>1257.9651893055805</v>
          </cell>
          <cell r="E35">
            <v>1092.0796698367126</v>
          </cell>
          <cell r="F35">
            <v>0</v>
          </cell>
          <cell r="G35">
            <v>1378.9233805849631</v>
          </cell>
          <cell r="H35">
            <v>1423.8507087744481</v>
          </cell>
          <cell r="I35">
            <v>1219.9497577606317</v>
          </cell>
          <cell r="J35">
            <v>1427.3066570967162</v>
          </cell>
          <cell r="K35">
            <v>1292.5246725282611</v>
          </cell>
          <cell r="L35">
            <v>1372.0114839404271</v>
          </cell>
          <cell r="M35">
            <v>1454.9542436748609</v>
          </cell>
          <cell r="N35">
            <v>1192.302171182487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6">
          <cell r="F16">
            <v>28178.131416837783</v>
          </cell>
          <cell r="G16">
            <v>23874.249620569593</v>
          </cell>
          <cell r="H16">
            <v>29274.305865547718</v>
          </cell>
          <cell r="I16">
            <v>28317.410052673869</v>
          </cell>
          <cell r="J16">
            <v>37912.160521382022</v>
          </cell>
          <cell r="K16">
            <v>30862.25426301223</v>
          </cell>
          <cell r="L16">
            <v>28651.850727613604</v>
          </cell>
          <cell r="M16">
            <v>28341.482903312204</v>
          </cell>
          <cell r="N16">
            <v>25862.839032229265</v>
          </cell>
          <cell r="O16">
            <v>26789.643781805196</v>
          </cell>
          <cell r="P16">
            <v>26226.511025801268</v>
          </cell>
          <cell r="Q16">
            <v>26833.490759753593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6">
          <cell r="F16">
            <v>27666.293574693074</v>
          </cell>
          <cell r="G16">
            <v>23332.405233443857</v>
          </cell>
          <cell r="H16">
            <v>27202.873017295457</v>
          </cell>
          <cell r="I16">
            <v>29399.15852674971</v>
          </cell>
          <cell r="J16">
            <v>30308.740030468682</v>
          </cell>
          <cell r="K16">
            <v>26655.743346177973</v>
          </cell>
          <cell r="L16">
            <v>28783.853391880992</v>
          </cell>
          <cell r="M16">
            <v>33113.426830361146</v>
          </cell>
          <cell r="N16">
            <v>27482.47871673089</v>
          </cell>
          <cell r="O16">
            <v>27555.832063804999</v>
          </cell>
          <cell r="P16">
            <v>26489.188099292052</v>
          </cell>
          <cell r="Q16">
            <v>28008.033874003046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8" sqref="S1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963</v>
      </c>
      <c r="C7" s="15">
        <f>[5]AXARQUIA!F16</f>
        <v>28178.131416837783</v>
      </c>
      <c r="D7" s="16">
        <f>[5]AXARQUIA!G16</f>
        <v>23874.249620569593</v>
      </c>
      <c r="E7" s="16">
        <f>[5]AXARQUIA!H16</f>
        <v>29274.305865547718</v>
      </c>
      <c r="F7" s="16">
        <f>[5]AXARQUIA!I16</f>
        <v>28317.410052673869</v>
      </c>
      <c r="G7" s="16">
        <f>[5]AXARQUIA!J16</f>
        <v>37912.160521382022</v>
      </c>
      <c r="H7" s="16">
        <f>[5]AXARQUIA!K16</f>
        <v>30862.25426301223</v>
      </c>
      <c r="I7" s="16">
        <f>[5]AXARQUIA!L16</f>
        <v>28651.850727613604</v>
      </c>
      <c r="J7" s="16">
        <f>[5]AXARQUIA!M16</f>
        <v>28341.482903312204</v>
      </c>
      <c r="K7" s="16">
        <f>[5]AXARQUIA!N16</f>
        <v>25862.839032229265</v>
      </c>
      <c r="L7" s="16">
        <f>[5]AXARQUIA!O16</f>
        <v>26789.643781805196</v>
      </c>
      <c r="M7" s="16">
        <f>[5]AXARQUIA!P16</f>
        <v>26226.511025801268</v>
      </c>
      <c r="N7" s="15">
        <f>[5]AXARQUIA!Q16</f>
        <v>26833.490759753593</v>
      </c>
      <c r="O7" s="45">
        <f>SUM(C7:N7)</f>
        <v>341124.32997053838</v>
      </c>
      <c r="P7" s="46">
        <f>O7/B7</f>
        <v>354.2308722435497</v>
      </c>
      <c r="Q7" s="47">
        <f>P7/1000</f>
        <v>0.35423087224354971</v>
      </c>
    </row>
    <row r="8" spans="1:17" s="6" customFormat="1" ht="16.8" customHeight="1" thickBot="1">
      <c r="A8" s="18">
        <v>2015</v>
      </c>
      <c r="B8" s="27">
        <v>963</v>
      </c>
      <c r="C8" s="30">
        <f>[6]AXARQUIA!F16</f>
        <v>27666.293574693074</v>
      </c>
      <c r="D8" s="19">
        <f>[6]AXARQUIA!G16</f>
        <v>23332.405233443857</v>
      </c>
      <c r="E8" s="19">
        <f>[6]AXARQUIA!H16</f>
        <v>27202.873017295457</v>
      </c>
      <c r="F8" s="19">
        <f>[6]AXARQUIA!I16</f>
        <v>29399.15852674971</v>
      </c>
      <c r="G8" s="19">
        <f>[6]AXARQUIA!J16</f>
        <v>30308.740030468682</v>
      </c>
      <c r="H8" s="19">
        <f>[6]AXARQUIA!K16</f>
        <v>26655.743346177973</v>
      </c>
      <c r="I8" s="19">
        <f>[6]AXARQUIA!L16</f>
        <v>28783.853391880992</v>
      </c>
      <c r="J8" s="19">
        <f>[6]AXARQUIA!M16</f>
        <v>33113.426830361146</v>
      </c>
      <c r="K8" s="19">
        <f>[6]AXARQUIA!N16</f>
        <v>27482.47871673089</v>
      </c>
      <c r="L8" s="19">
        <f>[6]AXARQUIA!O16</f>
        <v>27555.832063804999</v>
      </c>
      <c r="M8" s="19">
        <f>[6]AXARQUIA!P16</f>
        <v>26489.188099292052</v>
      </c>
      <c r="N8" s="30">
        <f>[6]AXARQUIA!Q16</f>
        <v>28008.033874003046</v>
      </c>
      <c r="O8" s="42">
        <f>SUM(C8:N8)</f>
        <v>335998.02670490189</v>
      </c>
      <c r="P8" s="43">
        <f>O8/B8</f>
        <v>348.90760820862084</v>
      </c>
      <c r="Q8" s="44">
        <f>P8/1000</f>
        <v>0.34890760820862082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6" sqref="S16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963</v>
      </c>
      <c r="C7" s="15">
        <f>'[1]Por Municipio - 2016'!C36</f>
        <v>493.13379011900469</v>
      </c>
      <c r="D7" s="16">
        <f>'[1]Por Municipio - 2016'!D36</f>
        <v>586.8986657050126</v>
      </c>
      <c r="E7" s="16">
        <f>'[1]Por Municipio - 2016'!E36</f>
        <v>559.11648034619543</v>
      </c>
      <c r="F7" s="16">
        <f>'[1]Por Municipio - 2016'!F36</f>
        <v>322.96790479624957</v>
      </c>
      <c r="G7" s="16">
        <f>'[1]Por Municipio - 2016'!G36</f>
        <v>378.53227551388386</v>
      </c>
      <c r="H7" s="16">
        <f>'[1]Por Municipio - 2016'!H36</f>
        <v>642.46303642264695</v>
      </c>
      <c r="I7" s="16">
        <f>'[1]Por Municipio - 2016'!I36</f>
        <v>416.73278038225749</v>
      </c>
      <c r="J7" s="16">
        <f>'[1]Por Municipio - 2016'!J36</f>
        <v>493.13379011900469</v>
      </c>
      <c r="K7" s="16">
        <f>'[1]Por Municipio - 2016'!K36</f>
        <v>2962.1312657771368</v>
      </c>
      <c r="L7" s="16">
        <f>'[1]Por Municipio - 2016'!L36</f>
        <v>482.71547060944823</v>
      </c>
      <c r="M7" s="16">
        <f>'[1]Por Municipio - 2016'!M36</f>
        <v>937.64875586007929</v>
      </c>
      <c r="N7" s="15">
        <f>'[1]Por Municipio - 2016'!N36</f>
        <v>541.75261449693471</v>
      </c>
      <c r="O7" s="45">
        <f>SUM(C7:N7)</f>
        <v>8817.2268301478543</v>
      </c>
      <c r="P7" s="48">
        <f>O7/B7</f>
        <v>9.1559987852002642</v>
      </c>
      <c r="Q7" s="49">
        <f>P7/1000</f>
        <v>9.1559987852002644E-3</v>
      </c>
    </row>
    <row r="8" spans="1:17" s="7" customFormat="1" ht="16.8" customHeight="1" thickBot="1">
      <c r="A8" s="18">
        <v>2015</v>
      </c>
      <c r="B8" s="27">
        <v>963</v>
      </c>
      <c r="C8" s="30">
        <f>'[2]Por Municipio - 2015'!C36</f>
        <v>190.0771577247443</v>
      </c>
      <c r="D8" s="19">
        <f>'[2]Por Municipio - 2015'!D36</f>
        <v>649.71828458639868</v>
      </c>
      <c r="E8" s="19">
        <f>'[2]Por Municipio - 2015'!E36</f>
        <v>4994.4912973263954</v>
      </c>
      <c r="F8" s="19">
        <f>'[2]Por Municipio - 2015'!F36</f>
        <v>748.2128117710389</v>
      </c>
      <c r="G8" s="19">
        <f>'[2]Por Municipio - 2015'!G36</f>
        <v>297.21155571505477</v>
      </c>
      <c r="H8" s="19">
        <f>'[2]Por Municipio - 2015'!H36</f>
        <v>615.158801363718</v>
      </c>
      <c r="I8" s="19">
        <f>'[2]Por Municipio - 2015'!I36</f>
        <v>376.69836712722054</v>
      </c>
      <c r="J8" s="19">
        <f>'[2]Por Municipio - 2015'!J36</f>
        <v>238.46043423649738</v>
      </c>
      <c r="K8" s="19">
        <f>'[2]Por Municipio - 2015'!K36</f>
        <v>383.61026377175671</v>
      </c>
      <c r="L8" s="19">
        <f>'[2]Por Municipio - 2015'!L36</f>
        <v>369.78647048268436</v>
      </c>
      <c r="M8" s="19">
        <f>'[2]Por Municipio - 2015'!M36</f>
        <v>753.39673425444107</v>
      </c>
      <c r="N8" s="30">
        <f>'[2]Por Municipio - 2015'!N36</f>
        <v>4091.326036246187</v>
      </c>
      <c r="O8" s="42">
        <f>SUM(C8:N8)</f>
        <v>13708.148214606139</v>
      </c>
      <c r="P8" s="50">
        <f>O8/B8</f>
        <v>14.234837190660581</v>
      </c>
      <c r="Q8" s="51">
        <f>P8/1000</f>
        <v>1.4234837190660581E-2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7" sqref="S1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963</v>
      </c>
      <c r="C7" s="25">
        <f>'[3]VIDRIO POR MUNICIPIOS'!C35</f>
        <v>1316.1810313739632</v>
      </c>
      <c r="D7" s="16">
        <f>'[3]VIDRIO POR MUNICIPIOS'!D35</f>
        <v>1441.2008654886406</v>
      </c>
      <c r="E7" s="16">
        <f>'[3]VIDRIO POR MUNICIPIOS'!E35</f>
        <v>788.31950955643708</v>
      </c>
      <c r="F7" s="16">
        <f>'[3]VIDRIO POR MUNICIPIOS'!F35</f>
        <v>1441.2008654886406</v>
      </c>
      <c r="G7" s="16">
        <f>'[3]VIDRIO POR MUNICIPIOS'!G35</f>
        <v>1413.4186801298233</v>
      </c>
      <c r="H7" s="16">
        <f>'[3]VIDRIO POR MUNICIPIOS'!H35</f>
        <v>1309.235485034259</v>
      </c>
      <c r="I7" s="16">
        <f>'[3]VIDRIO POR MUNICIPIOS'!I35</f>
        <v>1389.1092679408582</v>
      </c>
      <c r="J7" s="16">
        <f>'[3]VIDRIO POR MUNICIPIOS'!J35</f>
        <v>2601.1071042192571</v>
      </c>
      <c r="K7" s="16">
        <f>'[3]VIDRIO POR MUNICIPIOS'!K35</f>
        <v>1201.5795167688425</v>
      </c>
      <c r="L7" s="16">
        <f>'[3]VIDRIO POR MUNICIPIOS'!L35</f>
        <v>1448.1464118283448</v>
      </c>
      <c r="M7" s="16">
        <f>'[3]VIDRIO POR MUNICIPIOS'!M35</f>
        <v>1430.782545979084</v>
      </c>
      <c r="N7" s="69">
        <f>'[3]VIDRIO POR MUNICIPIOS'!N35</f>
        <v>1552.3296069239091</v>
      </c>
      <c r="O7" s="67">
        <f>SUM(C7:N7)</f>
        <v>17332.610890732059</v>
      </c>
      <c r="P7" s="52">
        <f>O7/B7</f>
        <v>17.998557518932564</v>
      </c>
      <c r="Q7" s="53">
        <f>P7/1000</f>
        <v>1.7998557518932565E-2</v>
      </c>
    </row>
    <row r="8" spans="1:17" s="4" customFormat="1" ht="16.8" customHeight="1" thickBot="1">
      <c r="A8" s="18">
        <v>2015</v>
      </c>
      <c r="B8" s="27">
        <v>963</v>
      </c>
      <c r="C8" s="23">
        <f>'[4]VIDRIO POR MUNICIPIOS'!C35</f>
        <v>2816.5978826484838</v>
      </c>
      <c r="D8" s="70">
        <f>'[4]VIDRIO POR MUNICIPIOS'!D35</f>
        <v>1257.9651893055805</v>
      </c>
      <c r="E8" s="70">
        <f>'[4]VIDRIO POR MUNICIPIOS'!E35</f>
        <v>1092.0796698367126</v>
      </c>
      <c r="F8" s="70">
        <f>'[4]VIDRIO POR MUNICIPIOS'!F35</f>
        <v>0</v>
      </c>
      <c r="G8" s="70">
        <f>'[4]VIDRIO POR MUNICIPIOS'!G35</f>
        <v>1378.9233805849631</v>
      </c>
      <c r="H8" s="70">
        <f>'[4]VIDRIO POR MUNICIPIOS'!H35</f>
        <v>1423.8507087744481</v>
      </c>
      <c r="I8" s="70">
        <f>'[4]VIDRIO POR MUNICIPIOS'!I35</f>
        <v>1219.9497577606317</v>
      </c>
      <c r="J8" s="70">
        <f>'[4]VIDRIO POR MUNICIPIOS'!J35</f>
        <v>1427.3066570967162</v>
      </c>
      <c r="K8" s="70">
        <f>'[4]VIDRIO POR MUNICIPIOS'!K35</f>
        <v>1292.5246725282611</v>
      </c>
      <c r="L8" s="70">
        <f>'[4]VIDRIO POR MUNICIPIOS'!L35</f>
        <v>1372.0114839404271</v>
      </c>
      <c r="M8" s="70">
        <f>'[4]VIDRIO POR MUNICIPIOS'!M35</f>
        <v>1454.9542436748609</v>
      </c>
      <c r="N8" s="71">
        <f>'[4]VIDRIO POR MUNICIPIOS'!N35</f>
        <v>1192.302171182487</v>
      </c>
      <c r="O8" s="68">
        <f>SUM(C8:N8)</f>
        <v>15928.465817333574</v>
      </c>
      <c r="P8" s="54">
        <f>O8/B8</f>
        <v>16.540462946348466</v>
      </c>
      <c r="Q8" s="55">
        <f>P8/1000</f>
        <v>1.6540462946348467E-2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963</v>
      </c>
      <c r="C7" s="56">
        <v>1007</v>
      </c>
      <c r="D7" s="57">
        <v>937</v>
      </c>
      <c r="E7" s="58">
        <v>1032</v>
      </c>
      <c r="F7" s="58">
        <v>615</v>
      </c>
      <c r="G7" s="58">
        <v>1473</v>
      </c>
      <c r="H7" s="58">
        <v>964</v>
      </c>
      <c r="I7" s="58">
        <v>1436</v>
      </c>
      <c r="J7" s="58">
        <v>1300</v>
      </c>
      <c r="K7" s="58">
        <v>937</v>
      </c>
      <c r="L7" s="58">
        <v>933</v>
      </c>
      <c r="M7" s="58">
        <v>1160</v>
      </c>
      <c r="N7" s="57">
        <v>1298</v>
      </c>
      <c r="O7" s="65">
        <f>SUM(C7:N7)</f>
        <v>13092</v>
      </c>
      <c r="P7" s="66">
        <f>O7/B7</f>
        <v>13.595015576323988</v>
      </c>
      <c r="Q7" s="59">
        <f>P7/1000</f>
        <v>1.3595015576323987E-2</v>
      </c>
    </row>
    <row r="8" spans="1:17" s="4" customFormat="1" ht="16.8" customHeight="1" thickBot="1">
      <c r="A8" s="36">
        <v>2015</v>
      </c>
      <c r="B8" s="34">
        <v>963</v>
      </c>
      <c r="C8" s="60">
        <v>998</v>
      </c>
      <c r="D8" s="61">
        <v>1013</v>
      </c>
      <c r="E8" s="62">
        <v>1040</v>
      </c>
      <c r="F8" s="62">
        <v>1230</v>
      </c>
      <c r="G8" s="62">
        <v>838</v>
      </c>
      <c r="H8" s="62">
        <v>887</v>
      </c>
      <c r="I8" s="62">
        <v>1329</v>
      </c>
      <c r="J8" s="62">
        <v>1023</v>
      </c>
      <c r="K8" s="62">
        <v>652</v>
      </c>
      <c r="L8" s="62">
        <v>953</v>
      </c>
      <c r="M8" s="62">
        <v>1011</v>
      </c>
      <c r="N8" s="63">
        <v>850</v>
      </c>
      <c r="O8" s="40">
        <f>SUM(C8:N8)</f>
        <v>11824</v>
      </c>
      <c r="P8" s="64">
        <f>O8/B8</f>
        <v>12.278296988577363</v>
      </c>
      <c r="Q8" s="41">
        <f>P8/1000</f>
        <v>1.2278296988577363E-2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