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<sst xmlns="http://schemas.openxmlformats.org/spreadsheetml/2006/main" count="76" uniqueCount="23">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</sst>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59809.660153272082</c:v>
                </c:pt>
                <c:pt idx="1">
                  <c:v>54412.659792159851</c:v>
                </c:pt>
                <c:pt idx="2">
                  <c:v>60640.349877623077</c:v>
                </c:pt>
                <c:pt idx="3">
                  <c:v>63999.287405208044</c:v>
                </c:pt>
                <c:pt idx="4">
                  <c:v>63562.306303414516</c:v>
                </c:pt>
                <c:pt idx="5">
                  <c:v>66093.391646270509</c:v>
                </c:pt>
                <c:pt idx="6">
                  <c:v>67114.905910203423</c:v>
                </c:pt>
                <c:pt idx="7">
                  <c:v>68214.452513742333</c:v>
                </c:pt>
                <c:pt idx="8">
                  <c:v>66784.332544236255</c:v>
                </c:pt>
                <c:pt idx="9">
                  <c:v>64406.474340970191</c:v>
                </c:pt>
                <c:pt idx="10">
                  <c:v>60464.422421056857</c:v>
                </c:pt>
                <c:pt idx="11">
                  <c:v>58186.587489467558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62253.37118293524</c:v>
                </c:pt>
                <c:pt idx="1">
                  <c:v>51881.333387404193</c:v>
                </c:pt>
                <c:pt idx="2">
                  <c:v>61321.607526663691</c:v>
                </c:pt>
                <c:pt idx="3">
                  <c:v>61337.113427146272</c:v>
                </c:pt>
                <c:pt idx="4">
                  <c:v>66000.160590453786</c:v>
                </c:pt>
                <c:pt idx="5">
                  <c:v>66943.201265258118</c:v>
                </c:pt>
                <c:pt idx="6">
                  <c:v>65189.624883409706</c:v>
                </c:pt>
                <c:pt idx="7">
                  <c:v>71575.236627600476</c:v>
                </c:pt>
                <c:pt idx="8">
                  <c:v>64828.760290360515</c:v>
                </c:pt>
                <c:pt idx="9">
                  <c:v>57332.362220690215</c:v>
                </c:pt>
                <c:pt idx="10">
                  <c:v>59616.663287237927</c:v>
                </c:pt>
                <c:pt idx="11">
                  <c:v>62614.235775984431</c:v>
                </c:pt>
              </c:numCache>
            </c:numRef>
          </c:val>
        </c:ser>
        <c:marker val="1"/>
        <c:axId val="125261312"/>
        <c:axId val="125262848"/>
      </c:lineChart>
      <c:catAx>
        <c:axId val="1252613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262848"/>
        <c:crossesAt val="0"/>
        <c:auto val="1"/>
        <c:lblAlgn val="ctr"/>
        <c:lblOffset val="100"/>
      </c:catAx>
      <c:valAx>
        <c:axId val="1252628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526131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05"/>
          <c:w val="0.52418879056047263"/>
          <c:h val="7.5527441092335404E-2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035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2362</c:v>
                </c:pt>
                <c:pt idx="1">
                  <c:v>3156</c:v>
                </c:pt>
                <c:pt idx="2">
                  <c:v>1897</c:v>
                </c:pt>
                <c:pt idx="3">
                  <c:v>2573</c:v>
                </c:pt>
                <c:pt idx="4">
                  <c:v>1921</c:v>
                </c:pt>
                <c:pt idx="5">
                  <c:v>2290</c:v>
                </c:pt>
                <c:pt idx="6">
                  <c:v>2628</c:v>
                </c:pt>
                <c:pt idx="7">
                  <c:v>2400</c:v>
                </c:pt>
                <c:pt idx="8">
                  <c:v>3023</c:v>
                </c:pt>
                <c:pt idx="9">
                  <c:v>2241</c:v>
                </c:pt>
                <c:pt idx="10">
                  <c:v>2551</c:v>
                </c:pt>
                <c:pt idx="11">
                  <c:v>3098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2292</c:v>
                </c:pt>
                <c:pt idx="1">
                  <c:v>2395</c:v>
                </c:pt>
                <c:pt idx="2">
                  <c:v>3372</c:v>
                </c:pt>
                <c:pt idx="3">
                  <c:v>2679</c:v>
                </c:pt>
                <c:pt idx="4">
                  <c:v>2652</c:v>
                </c:pt>
                <c:pt idx="5">
                  <c:v>3193</c:v>
                </c:pt>
                <c:pt idx="6">
                  <c:v>2792</c:v>
                </c:pt>
                <c:pt idx="7">
                  <c:v>2115</c:v>
                </c:pt>
                <c:pt idx="8">
                  <c:v>2765</c:v>
                </c:pt>
                <c:pt idx="9">
                  <c:v>2568</c:v>
                </c:pt>
                <c:pt idx="10">
                  <c:v>3073</c:v>
                </c:pt>
                <c:pt idx="11">
                  <c:v>3845</c:v>
                </c:pt>
              </c:numCache>
            </c:numRef>
          </c:val>
        </c:ser>
        <c:marker val="1"/>
        <c:axId val="127290752"/>
        <c:axId val="127321216"/>
      </c:lineChart>
      <c:catAx>
        <c:axId val="1272907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321216"/>
        <c:crossesAt val="0"/>
        <c:auto val="1"/>
        <c:lblAlgn val="ctr"/>
        <c:lblOffset val="100"/>
      </c:catAx>
      <c:valAx>
        <c:axId val="1273212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2907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45"/>
          <c:w val="0.52571251548946718"/>
          <c:h val="0.11075973149777101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4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4673.8217821782182</c:v>
                </c:pt>
                <c:pt idx="1">
                  <c:v>3693.5445544554455</c:v>
                </c:pt>
                <c:pt idx="2">
                  <c:v>2129.7689768976898</c:v>
                </c:pt>
                <c:pt idx="3">
                  <c:v>2304.818481848185</c:v>
                </c:pt>
                <c:pt idx="4">
                  <c:v>3267.5907590759075</c:v>
                </c:pt>
                <c:pt idx="5">
                  <c:v>1803.0099009900989</c:v>
                </c:pt>
                <c:pt idx="6">
                  <c:v>2567.3927392739274</c:v>
                </c:pt>
                <c:pt idx="7">
                  <c:v>2164.7788778877889</c:v>
                </c:pt>
                <c:pt idx="8">
                  <c:v>2065.5841584158416</c:v>
                </c:pt>
                <c:pt idx="9">
                  <c:v>2263.9735973597358</c:v>
                </c:pt>
                <c:pt idx="10">
                  <c:v>1972.2244224422443</c:v>
                </c:pt>
                <c:pt idx="11">
                  <c:v>2106.4290429042903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1747.6118652589241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2312.6730350259763</c:v>
                </c:pt>
                <c:pt idx="8">
                  <c:v>2312.6730350259763</c:v>
                </c:pt>
                <c:pt idx="9">
                  <c:v>2347.6252723311545</c:v>
                </c:pt>
                <c:pt idx="10">
                  <c:v>2440.8312384782971</c:v>
                </c:pt>
                <c:pt idx="11">
                  <c:v>1980.6267806267806</c:v>
                </c:pt>
              </c:numCache>
            </c:numRef>
          </c:val>
        </c:ser>
        <c:marker val="1"/>
        <c:axId val="127362560"/>
        <c:axId val="127364096"/>
      </c:lineChart>
      <c:catAx>
        <c:axId val="1273625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364096"/>
        <c:crossesAt val="0"/>
        <c:auto val="1"/>
        <c:lblAlgn val="ctr"/>
        <c:lblOffset val="100"/>
      </c:catAx>
      <c:valAx>
        <c:axId val="1273640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36256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1347</c:v>
                </c:pt>
                <c:pt idx="1">
                  <c:v>735</c:v>
                </c:pt>
                <c:pt idx="2">
                  <c:v>983</c:v>
                </c:pt>
                <c:pt idx="3">
                  <c:v>830</c:v>
                </c:pt>
                <c:pt idx="4">
                  <c:v>960</c:v>
                </c:pt>
                <c:pt idx="5">
                  <c:v>733</c:v>
                </c:pt>
                <c:pt idx="6">
                  <c:v>900</c:v>
                </c:pt>
                <c:pt idx="7">
                  <c:v>980</c:v>
                </c:pt>
                <c:pt idx="8">
                  <c:v>1170</c:v>
                </c:pt>
                <c:pt idx="9">
                  <c:v>1097</c:v>
                </c:pt>
                <c:pt idx="10">
                  <c:v>703</c:v>
                </c:pt>
                <c:pt idx="11">
                  <c:v>963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1070</c:v>
                </c:pt>
                <c:pt idx="1">
                  <c:v>703</c:v>
                </c:pt>
                <c:pt idx="2">
                  <c:v>1273</c:v>
                </c:pt>
                <c:pt idx="3">
                  <c:v>597</c:v>
                </c:pt>
                <c:pt idx="4">
                  <c:v>1002</c:v>
                </c:pt>
                <c:pt idx="5">
                  <c:v>1170</c:v>
                </c:pt>
                <c:pt idx="6">
                  <c:v>922</c:v>
                </c:pt>
                <c:pt idx="7">
                  <c:v>1213</c:v>
                </c:pt>
                <c:pt idx="8">
                  <c:v>1047</c:v>
                </c:pt>
                <c:pt idx="9">
                  <c:v>693</c:v>
                </c:pt>
                <c:pt idx="10">
                  <c:v>1272</c:v>
                </c:pt>
                <c:pt idx="11">
                  <c:v>842</c:v>
                </c:pt>
              </c:numCache>
            </c:numRef>
          </c:val>
        </c:ser>
        <c:marker val="1"/>
        <c:axId val="127503744"/>
        <c:axId val="127513728"/>
      </c:lineChart>
      <c:catAx>
        <c:axId val="1275037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513728"/>
        <c:crosses val="autoZero"/>
        <c:auto val="1"/>
        <c:lblAlgn val="ctr"/>
        <c:lblOffset val="100"/>
      </c:catAx>
      <c:valAx>
        <c:axId val="1275137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50374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66"/>
          <c:y val="0.85056911988823958"/>
          <c:w val="0.36796145739235436"/>
          <c:h val="0.1215249555499118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4">
          <cell r="F34">
            <v>62253.37118293524</v>
          </cell>
          <cell r="G34">
            <v>51881.333387404193</v>
          </cell>
          <cell r="H34">
            <v>61321.607526663691</v>
          </cell>
          <cell r="I34">
            <v>61337.113427146272</v>
          </cell>
          <cell r="J34">
            <v>66000.160590453786</v>
          </cell>
          <cell r="K34">
            <v>66943.201265258118</v>
          </cell>
          <cell r="L34">
            <v>65189.624883409706</v>
          </cell>
          <cell r="M34">
            <v>71575.236627600476</v>
          </cell>
          <cell r="N34">
            <v>64828.760290360515</v>
          </cell>
          <cell r="O34">
            <v>57332.362220690215</v>
          </cell>
          <cell r="P34">
            <v>59616.663287237927</v>
          </cell>
          <cell r="Q34">
            <v>62614.235775984431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4">
          <cell r="F34">
            <v>59809.660153272082</v>
          </cell>
          <cell r="G34">
            <v>54412.659792159851</v>
          </cell>
          <cell r="H34">
            <v>60640.349877623077</v>
          </cell>
          <cell r="I34">
            <v>63999.287405208044</v>
          </cell>
          <cell r="J34">
            <v>63562.306303414516</v>
          </cell>
          <cell r="K34">
            <v>66093.391646270509</v>
          </cell>
          <cell r="L34">
            <v>67114.905910203423</v>
          </cell>
          <cell r="M34">
            <v>68214.452513742333</v>
          </cell>
          <cell r="N34">
            <v>66784.332544236255</v>
          </cell>
          <cell r="O34">
            <v>64406.474340970191</v>
          </cell>
          <cell r="P34">
            <v>60464.422421056857</v>
          </cell>
          <cell r="Q34">
            <v>58186.587489467558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C40">
            <v>0</v>
          </cell>
          <cell r="D40">
            <v>0</v>
          </cell>
          <cell r="E40">
            <v>1747.6118652589241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2312.6730350259763</v>
          </cell>
          <cell r="K40">
            <v>2312.6730350259763</v>
          </cell>
          <cell r="L40">
            <v>2347.6252723311545</v>
          </cell>
          <cell r="M40">
            <v>2440.8312384782971</v>
          </cell>
          <cell r="N40">
            <v>1980.6267806267806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C40">
            <v>4673.8217821782182</v>
          </cell>
          <cell r="D40">
            <v>3693.5445544554455</v>
          </cell>
          <cell r="E40">
            <v>2129.7689768976898</v>
          </cell>
          <cell r="F40">
            <v>2304.818481848185</v>
          </cell>
          <cell r="G40">
            <v>3267.5907590759075</v>
          </cell>
          <cell r="H40">
            <v>1803.0099009900989</v>
          </cell>
          <cell r="I40">
            <v>2567.3927392739274</v>
          </cell>
          <cell r="J40">
            <v>2164.7788778877889</v>
          </cell>
          <cell r="K40">
            <v>2065.5841584158416</v>
          </cell>
          <cell r="L40">
            <v>2263.9735973597358</v>
          </cell>
          <cell r="M40">
            <v>1972.2244224422443</v>
          </cell>
          <cell r="N40">
            <v>2106.4290429042903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6" sqref="R16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1738</v>
      </c>
      <c r="C7" s="15">
        <f>[1]ANTEQUERA!F34</f>
        <v>62253.37118293524</v>
      </c>
      <c r="D7" s="16">
        <f>[1]ANTEQUERA!G34</f>
        <v>51881.333387404193</v>
      </c>
      <c r="E7" s="16">
        <f>[1]ANTEQUERA!H34</f>
        <v>61321.607526663691</v>
      </c>
      <c r="F7" s="16">
        <f>[1]ANTEQUERA!I34</f>
        <v>61337.113427146272</v>
      </c>
      <c r="G7" s="16">
        <f>[1]ANTEQUERA!J34</f>
        <v>66000.160590453786</v>
      </c>
      <c r="H7" s="16">
        <f>[1]ANTEQUERA!K34</f>
        <v>66943.201265258118</v>
      </c>
      <c r="I7" s="16">
        <f>[1]ANTEQUERA!L34</f>
        <v>65189.624883409706</v>
      </c>
      <c r="J7" s="16">
        <f>[1]ANTEQUERA!M34</f>
        <v>71575.236627600476</v>
      </c>
      <c r="K7" s="16">
        <f>[1]ANTEQUERA!N34</f>
        <v>64828.760290360515</v>
      </c>
      <c r="L7" s="16">
        <f>[1]ANTEQUERA!O34</f>
        <v>57332.362220690215</v>
      </c>
      <c r="M7" s="16">
        <f>[1]ANTEQUERA!P34</f>
        <v>59616.663287237927</v>
      </c>
      <c r="N7" s="15">
        <f>[1]ANTEQUERA!Q34</f>
        <v>62614.235775984431</v>
      </c>
      <c r="O7" s="45">
        <f>SUM(C7:N7)</f>
        <v>750893.67046514468</v>
      </c>
      <c r="P7" s="46">
        <f>O7/B7</f>
        <v>432.04468956567587</v>
      </c>
      <c r="Q7" s="47">
        <f>P7/1000</f>
        <v>0.43204468956567588</v>
      </c>
    </row>
    <row r="8" spans="1:17" s="6" customFormat="1" ht="16.8" customHeight="1" thickBot="1">
      <c r="A8" s="18">
        <v>2015</v>
      </c>
      <c r="B8" s="27">
        <v>1768</v>
      </c>
      <c r="C8" s="30">
        <f>[2]ANTEQUERA!F34</f>
        <v>59809.660153272082</v>
      </c>
      <c r="D8" s="19">
        <f>[2]ANTEQUERA!G34</f>
        <v>54412.659792159851</v>
      </c>
      <c r="E8" s="19">
        <f>[2]ANTEQUERA!H34</f>
        <v>60640.349877623077</v>
      </c>
      <c r="F8" s="19">
        <f>[2]ANTEQUERA!I34</f>
        <v>63999.287405208044</v>
      </c>
      <c r="G8" s="19">
        <f>[2]ANTEQUERA!J34</f>
        <v>63562.306303414516</v>
      </c>
      <c r="H8" s="19">
        <f>[2]ANTEQUERA!K34</f>
        <v>66093.391646270509</v>
      </c>
      <c r="I8" s="19">
        <f>[2]ANTEQUERA!L34</f>
        <v>67114.905910203423</v>
      </c>
      <c r="J8" s="19">
        <f>[2]ANTEQUERA!M34</f>
        <v>68214.452513742333</v>
      </c>
      <c r="K8" s="19">
        <f>[2]ANTEQUERA!N34</f>
        <v>66784.332544236255</v>
      </c>
      <c r="L8" s="19">
        <f>[2]ANTEQUERA!O34</f>
        <v>64406.474340970191</v>
      </c>
      <c r="M8" s="19">
        <f>[2]ANTEQUERA!P34</f>
        <v>60464.422421056857</v>
      </c>
      <c r="N8" s="30">
        <f>[2]ANTEQUERA!Q34</f>
        <v>58186.587489467558</v>
      </c>
      <c r="O8" s="42">
        <f>SUM(C8:N8)</f>
        <v>753688.83039762464</v>
      </c>
      <c r="P8" s="43">
        <f>O8/B8</f>
        <v>426.29458732897319</v>
      </c>
      <c r="Q8" s="44">
        <f>P8/1000</f>
        <v>0.42629458732897318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N9" sqref="N9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1738</v>
      </c>
      <c r="C7" s="15">
        <v>2292</v>
      </c>
      <c r="D7" s="16">
        <v>2395</v>
      </c>
      <c r="E7" s="16">
        <v>3372</v>
      </c>
      <c r="F7" s="16">
        <v>2679</v>
      </c>
      <c r="G7" s="16">
        <v>2652</v>
      </c>
      <c r="H7" s="16">
        <v>3193</v>
      </c>
      <c r="I7" s="16">
        <v>2792</v>
      </c>
      <c r="J7" s="16">
        <v>2115</v>
      </c>
      <c r="K7" s="16">
        <v>2765</v>
      </c>
      <c r="L7" s="16">
        <v>2568</v>
      </c>
      <c r="M7" s="16">
        <v>3073</v>
      </c>
      <c r="N7" s="15">
        <v>3845</v>
      </c>
      <c r="O7" s="45">
        <f>SUM(C7:N7)</f>
        <v>33741</v>
      </c>
      <c r="P7" s="48">
        <f>O7/B7</f>
        <v>19.413693901035675</v>
      </c>
      <c r="Q7" s="49">
        <f>P7/1000</f>
        <v>1.9413693901035676E-2</v>
      </c>
    </row>
    <row r="8" spans="1:17" s="7" customFormat="1" ht="16.8" customHeight="1" thickBot="1">
      <c r="A8" s="18">
        <v>2015</v>
      </c>
      <c r="B8" s="27">
        <v>1768</v>
      </c>
      <c r="C8" s="30">
        <v>2362</v>
      </c>
      <c r="D8" s="19">
        <v>3156</v>
      </c>
      <c r="E8" s="19">
        <v>1897</v>
      </c>
      <c r="F8" s="19">
        <v>2573</v>
      </c>
      <c r="G8" s="19">
        <v>1921</v>
      </c>
      <c r="H8" s="19">
        <v>2290</v>
      </c>
      <c r="I8" s="19">
        <v>2628</v>
      </c>
      <c r="J8" s="19">
        <v>2400</v>
      </c>
      <c r="K8" s="19">
        <v>3023</v>
      </c>
      <c r="L8" s="19">
        <v>2241</v>
      </c>
      <c r="M8" s="19">
        <v>2551</v>
      </c>
      <c r="N8" s="30">
        <v>3098</v>
      </c>
      <c r="O8" s="42">
        <f>SUM(C8:N8)</f>
        <v>30140</v>
      </c>
      <c r="P8" s="50">
        <f>O8/B8</f>
        <v>17.047511312217196</v>
      </c>
      <c r="Q8" s="51">
        <f>P8/1000</f>
        <v>1.7047511312217198E-2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8" sqref="S1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1738</v>
      </c>
      <c r="C7" s="25">
        <f>'[3]VIDRIO POR MUNICIPIOS'!C40</f>
        <v>0</v>
      </c>
      <c r="D7" s="16">
        <f>'[3]VIDRIO POR MUNICIPIOS'!D40</f>
        <v>0</v>
      </c>
      <c r="E7" s="16">
        <f>'[3]VIDRIO POR MUNICIPIOS'!E40</f>
        <v>1747.6118652589241</v>
      </c>
      <c r="F7" s="16">
        <f>'[3]VIDRIO POR MUNICIPIOS'!F40</f>
        <v>0</v>
      </c>
      <c r="G7" s="16">
        <f>'[3]VIDRIO POR MUNICIPIOS'!G40</f>
        <v>0</v>
      </c>
      <c r="H7" s="16">
        <f>'[3]VIDRIO POR MUNICIPIOS'!H40</f>
        <v>0</v>
      </c>
      <c r="I7" s="16">
        <f>'[3]VIDRIO POR MUNICIPIOS'!I40</f>
        <v>0</v>
      </c>
      <c r="J7" s="16">
        <f>'[3]VIDRIO POR MUNICIPIOS'!J40</f>
        <v>2312.6730350259763</v>
      </c>
      <c r="K7" s="16">
        <f>'[3]VIDRIO POR MUNICIPIOS'!K40</f>
        <v>2312.6730350259763</v>
      </c>
      <c r="L7" s="16">
        <f>'[3]VIDRIO POR MUNICIPIOS'!L40</f>
        <v>2347.6252723311545</v>
      </c>
      <c r="M7" s="16">
        <f>'[3]VIDRIO POR MUNICIPIOS'!M40</f>
        <v>2440.8312384782971</v>
      </c>
      <c r="N7" s="69">
        <f>'[3]VIDRIO POR MUNICIPIOS'!N40</f>
        <v>1980.6267806267806</v>
      </c>
      <c r="O7" s="67">
        <f>SUM(C7:N7)</f>
        <v>13142.041226747107</v>
      </c>
      <c r="P7" s="52">
        <f>O7/B7</f>
        <v>7.5615887380593252</v>
      </c>
      <c r="Q7" s="53">
        <f>P7/1000</f>
        <v>7.5615887380593248E-3</v>
      </c>
    </row>
    <row r="8" spans="1:17" s="4" customFormat="1" ht="16.8" customHeight="1" thickBot="1">
      <c r="A8" s="18">
        <v>2015</v>
      </c>
      <c r="B8" s="27">
        <v>1768</v>
      </c>
      <c r="C8" s="23">
        <f>'[4]VIDRIO POR MUNICIPIOS'!C40</f>
        <v>4673.8217821782182</v>
      </c>
      <c r="D8" s="70">
        <f>'[4]VIDRIO POR MUNICIPIOS'!D40</f>
        <v>3693.5445544554455</v>
      </c>
      <c r="E8" s="70">
        <f>'[4]VIDRIO POR MUNICIPIOS'!E40</f>
        <v>2129.7689768976898</v>
      </c>
      <c r="F8" s="70">
        <f>'[4]VIDRIO POR MUNICIPIOS'!F40</f>
        <v>2304.818481848185</v>
      </c>
      <c r="G8" s="70">
        <f>'[4]VIDRIO POR MUNICIPIOS'!G40</f>
        <v>3267.5907590759075</v>
      </c>
      <c r="H8" s="70">
        <f>'[4]VIDRIO POR MUNICIPIOS'!H40</f>
        <v>1803.0099009900989</v>
      </c>
      <c r="I8" s="70">
        <f>'[4]VIDRIO POR MUNICIPIOS'!I40</f>
        <v>2567.3927392739274</v>
      </c>
      <c r="J8" s="70">
        <f>'[4]VIDRIO POR MUNICIPIOS'!J40</f>
        <v>2164.7788778877889</v>
      </c>
      <c r="K8" s="70">
        <f>'[4]VIDRIO POR MUNICIPIOS'!K40</f>
        <v>2065.5841584158416</v>
      </c>
      <c r="L8" s="70">
        <f>'[4]VIDRIO POR MUNICIPIOS'!L40</f>
        <v>2263.9735973597358</v>
      </c>
      <c r="M8" s="70">
        <f>'[4]VIDRIO POR MUNICIPIOS'!M40</f>
        <v>1972.2244224422443</v>
      </c>
      <c r="N8" s="71">
        <f>'[4]VIDRIO POR MUNICIPIOS'!N40</f>
        <v>2106.4290429042903</v>
      </c>
      <c r="O8" s="68">
        <f>SUM(C8:N8)</f>
        <v>31012.937293729374</v>
      </c>
      <c r="P8" s="54">
        <f>O8/B8</f>
        <v>17.541254125412543</v>
      </c>
      <c r="Q8" s="55">
        <f>P8/1000</f>
        <v>1.7541254125412544E-2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1738</v>
      </c>
      <c r="C7" s="56">
        <v>1070</v>
      </c>
      <c r="D7" s="57">
        <v>703</v>
      </c>
      <c r="E7" s="58">
        <v>1273</v>
      </c>
      <c r="F7" s="58">
        <v>597</v>
      </c>
      <c r="G7" s="58">
        <v>1002</v>
      </c>
      <c r="H7" s="58">
        <v>1170</v>
      </c>
      <c r="I7" s="58">
        <v>922</v>
      </c>
      <c r="J7" s="58">
        <v>1213</v>
      </c>
      <c r="K7" s="58">
        <v>1047</v>
      </c>
      <c r="L7" s="58">
        <v>693</v>
      </c>
      <c r="M7" s="58">
        <v>1272</v>
      </c>
      <c r="N7" s="57">
        <v>842</v>
      </c>
      <c r="O7" s="65">
        <f>SUM(C7:N7)</f>
        <v>11804</v>
      </c>
      <c r="P7" s="66">
        <f>O7/B7</f>
        <v>6.7917146144994245</v>
      </c>
      <c r="Q7" s="59">
        <f>P7/1000</f>
        <v>6.7917146144994243E-3</v>
      </c>
    </row>
    <row r="8" spans="1:17" s="4" customFormat="1" ht="16.8" customHeight="1" thickBot="1">
      <c r="A8" s="36">
        <v>2015</v>
      </c>
      <c r="B8" s="34">
        <v>1768</v>
      </c>
      <c r="C8" s="60">
        <v>1347</v>
      </c>
      <c r="D8" s="61">
        <v>735</v>
      </c>
      <c r="E8" s="62">
        <v>983</v>
      </c>
      <c r="F8" s="62">
        <v>830</v>
      </c>
      <c r="G8" s="62">
        <v>960</v>
      </c>
      <c r="H8" s="62">
        <v>733</v>
      </c>
      <c r="I8" s="62">
        <v>900</v>
      </c>
      <c r="J8" s="62">
        <v>980</v>
      </c>
      <c r="K8" s="62">
        <v>1170</v>
      </c>
      <c r="L8" s="62">
        <v>1097</v>
      </c>
      <c r="M8" s="62">
        <v>703</v>
      </c>
      <c r="N8" s="63">
        <v>963</v>
      </c>
      <c r="O8" s="40">
        <f>SUM(C8:N8)</f>
        <v>11401</v>
      </c>
      <c r="P8" s="64">
        <f>O8/B8</f>
        <v>6.4485294117647056</v>
      </c>
      <c r="Q8" s="41">
        <f>P8/1000</f>
        <v>6.4485294117647054E-3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