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6" i="1"/>
  <c r="D5"/>
  <c r="D4"/>
  <c r="D3"/>
  <c r="C7"/>
  <c r="B7"/>
</calcChain>
</file>

<file path=xl/sharedStrings.xml><?xml version="1.0" encoding="utf-8"?>
<sst xmlns="http://schemas.openxmlformats.org/spreadsheetml/2006/main" count="10" uniqueCount="10">
  <si>
    <t>Tipo de Procedimiento</t>
  </si>
  <si>
    <t>Nº expedientes</t>
  </si>
  <si>
    <t>Importe total</t>
  </si>
  <si>
    <t>Porcentaje</t>
  </si>
  <si>
    <t>Abierto</t>
  </si>
  <si>
    <t>Contrato menor</t>
  </si>
  <si>
    <t>TOTAL</t>
  </si>
  <si>
    <t>Datos estadístico contrataciones 2016</t>
  </si>
  <si>
    <t>Emergencia</t>
  </si>
  <si>
    <t>Concurso-proyecto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</si>
</sst>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9999"/>
      <color rgb="FFFF7C80"/>
      <color rgb="FFFF5050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chartUserShapes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600"/>
              <a:t>Nº expedientes tramitados</a:t>
            </a:r>
          </a:p>
          <a:p>
            <a:pPr>
              <a:defRPr/>
            </a:pPr>
            <a:r>
              <a:rPr lang="en-US" sz="1600" baseline="0"/>
              <a:t>2016</a:t>
            </a:r>
            <a:endParaRPr lang="en-US" sz="16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Hoja1!$B$2</c:f>
              <c:strCache>
                <c:ptCount val="1"/>
                <c:pt idx="0">
                  <c:v>Nº expedientes</c:v>
                </c:pt>
              </c:strCache>
            </c:strRef>
          </c:tx>
          <c:spPr>
            <a:solidFill>
              <a:srgbClr val="C00000"/>
            </a:solidFill>
          </c:spPr>
          <c:dLbls>
            <c:dLbl>
              <c:idx val="3"/>
              <c:layout>
                <c:manualLayout>
                  <c:x val="0"/>
                  <c:y val="-8.3100029163021005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Val val="1"/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Emergencia</c:v>
                </c:pt>
                <c:pt idx="2">
                  <c:v>Concurso-proyecto</c:v>
                </c:pt>
                <c:pt idx="3">
                  <c:v>Contrato menor</c:v>
                </c:pt>
              </c:strCache>
            </c:strRef>
          </c:cat>
          <c:val>
            <c:numRef>
              <c:f>Hoja1!$B$3:$B$6</c:f>
              <c:numCache>
                <c:formatCode>General</c:formatCode>
                <c:ptCount val="4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3534</c:v>
                </c:pt>
              </c:numCache>
            </c:numRef>
          </c:val>
        </c:ser>
        <c:gapWidth val="75"/>
        <c:overlap val="40"/>
        <c:axId val="99651968"/>
        <c:axId val="132974464"/>
      </c:barChart>
      <c:catAx>
        <c:axId val="996519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974464"/>
        <c:crosses val="autoZero"/>
        <c:auto val="1"/>
        <c:lblAlgn val="ctr"/>
        <c:lblOffset val="100"/>
      </c:catAx>
      <c:valAx>
        <c:axId val="1329744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9651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Importe total (€)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2016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Hoja1!$C$2</c:f>
              <c:strCache>
                <c:ptCount val="1"/>
                <c:pt idx="0">
                  <c:v>Importe total</c:v>
                </c:pt>
              </c:strCache>
            </c:strRef>
          </c:tx>
          <c:spPr>
            <a:solidFill>
              <a:srgbClr val="C00000"/>
            </a:solidFill>
          </c:spPr>
          <c:dLbls>
            <c:dLbl>
              <c:idx val="0"/>
              <c:layout>
                <c:manualLayout>
                  <c:x val="6.6423206203505992E-3"/>
                  <c:y val="1.020851560221639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6.0386461944832105E-4"/>
                  <c:y val="5.578885972586801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7.9710129767179214E-3"/>
                  <c:y val="9.488918051910178E-4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Val val="1"/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Emergencia</c:v>
                </c:pt>
                <c:pt idx="2">
                  <c:v>Concurso-proyecto</c:v>
                </c:pt>
                <c:pt idx="3">
                  <c:v>Contrato menor</c:v>
                </c:pt>
              </c:strCache>
            </c:strRef>
          </c:cat>
          <c:val>
            <c:numRef>
              <c:f>Hoja1!$C$3:$C$6</c:f>
              <c:numCache>
                <c:formatCode>#,##0.00\ "€";[Red]\-#,##0.00\ "€"</c:formatCode>
                <c:ptCount val="4"/>
                <c:pt idx="0" formatCode="#,##0.00\ &quot;€&quot;">
                  <c:v>1128518.69</c:v>
                </c:pt>
                <c:pt idx="1">
                  <c:v>95279.32</c:v>
                </c:pt>
                <c:pt idx="2" formatCode="General">
                  <c:v>47933.88</c:v>
                </c:pt>
                <c:pt idx="3">
                  <c:v>1864741.3</c:v>
                </c:pt>
              </c:numCache>
            </c:numRef>
          </c:val>
        </c:ser>
        <c:dLbls>
          <c:showVal val="1"/>
        </c:dLbls>
        <c:gapWidth val="75"/>
        <c:overlap val="40"/>
        <c:axId val="99563776"/>
        <c:axId val="99564928"/>
      </c:barChart>
      <c:catAx>
        <c:axId val="99563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564928"/>
        <c:crosses val="autoZero"/>
        <c:auto val="1"/>
        <c:lblAlgn val="ctr"/>
        <c:lblOffset val="100"/>
      </c:catAx>
      <c:valAx>
        <c:axId val="99564928"/>
        <c:scaling>
          <c:orientation val="minMax"/>
        </c:scaling>
        <c:axPos val="l"/>
        <c:majorGridlines/>
        <c:numFmt formatCode="#,##0.00\ &quot;€&quot;" sourceLinked="1"/>
        <c:majorTickMark val="none"/>
        <c:tickLblPos val="nextTo"/>
        <c:crossAx val="99563776"/>
        <c:crosses val="autoZero"/>
        <c:crossBetween val="between"/>
        <c:majorUnit val="200000"/>
        <c:minorUnit val="200000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% en volumen presupuetario de contrataciones</a:t>
            </a:r>
          </a:p>
        </c:rich>
      </c:tx>
      <c:layout>
        <c:manualLayout>
          <c:xMode val="edge"/>
          <c:yMode val="edge"/>
          <c:x val="8.6430446194225713E-2"/>
          <c:y val="2.777777777777777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1996500437445327E-2"/>
          <c:y val="0.2155380577427822"/>
          <c:w val="0.61461942257217883"/>
          <c:h val="0.71272018081073207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FF5050"/>
              </a:solidFill>
            </c:spPr>
          </c:dPt>
          <c:dPt>
            <c:idx val="2"/>
            <c:spPr>
              <a:solidFill>
                <a:srgbClr val="FF7C80"/>
              </a:solidFill>
            </c:spPr>
          </c:dPt>
          <c:dPt>
            <c:idx val="3"/>
            <c:spPr>
              <a:solidFill>
                <a:srgbClr val="FF9999"/>
              </a:solidFill>
            </c:spPr>
          </c:dPt>
          <c:dLbls>
            <c:dLbl>
              <c:idx val="0"/>
              <c:layout>
                <c:manualLayout>
                  <c:x val="-0.150704615048119"/>
                  <c:y val="7.4156459609215519E-2"/>
                </c:manualLayout>
              </c:layout>
              <c:showVal val="1"/>
            </c:dLbl>
            <c:dLbl>
              <c:idx val="1"/>
              <c:layout>
                <c:manualLayout>
                  <c:x val="-7.58847331583552E-2"/>
                  <c:y val="-0.17120880723242929"/>
                </c:manualLayout>
              </c:layout>
              <c:showVal val="1"/>
            </c:dLbl>
            <c:dLbl>
              <c:idx val="2"/>
              <c:layout>
                <c:manualLayout>
                  <c:x val="-3.0729330708661417E-2"/>
                  <c:y val="5.2533537474482358E-3"/>
                </c:manualLayout>
              </c:layout>
              <c:showVal val="1"/>
            </c:dLbl>
            <c:dLbl>
              <c:idx val="3"/>
              <c:layout>
                <c:manualLayout>
                  <c:x val="0.13451399825021873"/>
                  <c:y val="-0.10164151356080491"/>
                </c:manualLayout>
              </c:layout>
              <c:showVal val="1"/>
            </c:dLbl>
            <c:showVal val="1"/>
            <c:showLeaderLines val="1"/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Emergencia</c:v>
                </c:pt>
                <c:pt idx="2">
                  <c:v>Concurso-proyecto</c:v>
                </c:pt>
                <c:pt idx="3">
                  <c:v>Contrato menor</c:v>
                </c:pt>
              </c:strCache>
            </c:strRef>
          </c:cat>
          <c:val>
            <c:numRef>
              <c:f>Hoja1!$D$3:$D$6</c:f>
              <c:numCache>
                <c:formatCode>0.00%</c:formatCode>
                <c:ptCount val="4"/>
                <c:pt idx="0">
                  <c:v>0.35980498529305138</c:v>
                </c:pt>
                <c:pt idx="1">
                  <c:v>3.0377852520397285E-2</c:v>
                </c:pt>
                <c:pt idx="2">
                  <c:v>1.5282732258903829E-2</c:v>
                </c:pt>
                <c:pt idx="3">
                  <c:v>0.59453442992764749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3040419947506554"/>
          <c:y val="0.34659339457567806"/>
          <c:w val="0.26230424321959755"/>
          <c:h val="0.33486876640419949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charts/chart2.xml" Type="http://schemas.openxmlformats.org/officeDocument/2006/relationships/chart"/>
<Relationship Id="rId3" Target="../charts/chart3.xml" Type="http://schemas.openxmlformats.org/officeDocument/2006/relationships/chart"/>
<Relationship Id="rId4" Target="../media/image1.jpe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8</xdr:row>
      <xdr:rowOff>47625</xdr:rowOff>
    </xdr:from>
    <xdr:to>
      <xdr:col>4</xdr:col>
      <xdr:colOff>257174</xdr:colOff>
      <xdr:row>22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380999</xdr:colOff>
      <xdr:row>8</xdr:row>
      <xdr:rowOff>28575</xdr:rowOff>
    </xdr:from>
    <xdr:to>
      <xdr:col>12</xdr:col>
      <xdr:colOff>304800</xdr:colOff>
      <xdr:row>22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23</xdr:row>
      <xdr:rowOff>180975</xdr:rowOff>
    </xdr:from>
    <xdr:to>
      <xdr:col>3</xdr:col>
      <xdr:colOff>971550</xdr:colOff>
      <xdr:row>38</xdr:row>
      <xdr:rowOff>66675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104776</xdr:colOff>
      <xdr:row>0</xdr:row>
      <xdr:rowOff>0</xdr:rowOff>
    </xdr:from>
    <xdr:to>
      <xdr:col>0</xdr:col>
      <xdr:colOff>1314450</xdr:colOff>
      <xdr:row>0</xdr:row>
      <xdr:rowOff>752475</xdr:rowOff>
    </xdr:to>
    <xdr:pic>
      <xdr:nvPicPr>
        <xdr:cNvPr id="8" name="7 Imagen" descr="alora_generico-c.jpg"/>
        <xdr:cNvPicPr/>
      </xdr:nvPicPr>
      <xdr:blipFill>
        <a:blip xmlns:r="http://schemas.openxmlformats.org/officeDocument/2006/relationships" r:embed="rId4" cstate="print"/>
        <a:srcRect l="29002" t="33187" r="28790" b="32747"/>
        <a:stretch>
          <a:fillRect/>
        </a:stretch>
      </xdr:blipFill>
      <xdr:spPr>
        <a:xfrm>
          <a:off x="104776" y="0"/>
          <a:ext cx="1209674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0.81458</cdr:x>
      <cdr:y>0.01736</cdr:y>
    </cdr:from>
    <cdr:to>
      <cdr:x>0.99375</cdr:x>
      <cdr:y>0.22917</cdr:y>
    </cdr:to>
    <cdr:pic>
      <cdr:nvPicPr>
        <cdr:cNvPr id="3" name="7 Imagen" descr="alora_generico-c.jpg"/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 l="29002" t="33187" r="28790" b="32747"/>
        <a:stretch xmlns:a="http://schemas.openxmlformats.org/drawingml/2006/main">
          <a:fillRect/>
        </a:stretch>
      </cdr:blipFill>
      <cdr:spPr>
        <a:xfrm xmlns:a="http://schemas.openxmlformats.org/drawingml/2006/main">
          <a:off x="3724274" y="47625"/>
          <a:ext cx="819149" cy="58102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0.84058</cdr:x>
      <cdr:y>0.01389</cdr:y>
    </cdr:from>
    <cdr:to>
      <cdr:x>0.99638</cdr:x>
      <cdr:y>0.22569</cdr:y>
    </cdr:to>
    <cdr:pic>
      <cdr:nvPicPr>
        <cdr:cNvPr id="3" name="7 Imagen" descr="alora_generico-c.jpg"/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 l="29002" t="33187" r="28790" b="32747"/>
        <a:stretch xmlns:a="http://schemas.openxmlformats.org/drawingml/2006/main">
          <a:fillRect/>
        </a:stretch>
      </cdr:blipFill>
      <cdr:spPr>
        <a:xfrm xmlns:a="http://schemas.openxmlformats.org/drawingml/2006/main">
          <a:off x="4419600" y="38100"/>
          <a:ext cx="819149" cy="58102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0.80833</cdr:x>
      <cdr:y>0.01736</cdr:y>
    </cdr:from>
    <cdr:to>
      <cdr:x>0.9875</cdr:x>
      <cdr:y>0.22917</cdr:y>
    </cdr:to>
    <cdr:pic>
      <cdr:nvPicPr>
        <cdr:cNvPr id="3" name="7 Imagen" descr="alora_generico-c.jpg"/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 l="29002" t="33187" r="28790" b="32747"/>
        <a:stretch xmlns:a="http://schemas.openxmlformats.org/drawingml/2006/main">
          <a:fillRect/>
        </a:stretch>
      </cdr:blipFill>
      <cdr:spPr>
        <a:xfrm xmlns:a="http://schemas.openxmlformats.org/drawingml/2006/main">
          <a:off x="3695700" y="47625"/>
          <a:ext cx="819149" cy="5810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K37" sqref="K37"/>
    </sheetView>
  </sheetViews>
  <sheetFormatPr baseColWidth="10" defaultRowHeight="15"/>
  <cols>
    <col min="1" max="1" width="23.85546875" customWidth="1"/>
    <col min="2" max="2" width="16.42578125" customWidth="1"/>
    <col min="3" max="3" width="15.7109375" customWidth="1"/>
    <col min="4" max="4" width="15.85546875" customWidth="1"/>
  </cols>
  <sheetData>
    <row r="1" spans="1:4" ht="60.75" customHeight="1">
      <c r="B1" s="8" t="s">
        <v>7</v>
      </c>
      <c r="C1" s="9"/>
      <c r="D1" s="9"/>
    </row>
    <row r="2" spans="1:4">
      <c r="A2" s="4" t="s">
        <v>0</v>
      </c>
      <c r="B2" s="4" t="s">
        <v>1</v>
      </c>
      <c r="C2" s="4" t="s">
        <v>2</v>
      </c>
      <c r="D2" s="4" t="s">
        <v>3</v>
      </c>
    </row>
    <row r="3" spans="1:4">
      <c r="A3" s="5" t="s">
        <v>4</v>
      </c>
      <c r="B3">
        <v>12</v>
      </c>
      <c r="C3" s="7">
        <v>1128518.69</v>
      </c>
      <c r="D3" s="3">
        <f>C3/C7</f>
        <v>0.35980498529305138</v>
      </c>
    </row>
    <row r="4" spans="1:4">
      <c r="A4" s="5" t="s">
        <v>8</v>
      </c>
      <c r="B4">
        <v>1</v>
      </c>
      <c r="C4" s="1">
        <v>95279.32</v>
      </c>
      <c r="D4" s="3">
        <f>C4/C7</f>
        <v>3.0377852520397285E-2</v>
      </c>
    </row>
    <row r="5" spans="1:4">
      <c r="A5" s="5" t="s">
        <v>9</v>
      </c>
      <c r="B5">
        <v>1</v>
      </c>
      <c r="C5">
        <v>47933.88</v>
      </c>
      <c r="D5" s="3">
        <f>C5/C7</f>
        <v>1.5282732258903829E-2</v>
      </c>
    </row>
    <row r="6" spans="1:4">
      <c r="A6" s="5" t="s">
        <v>5</v>
      </c>
      <c r="B6">
        <v>3534</v>
      </c>
      <c r="C6" s="1">
        <v>1864741.3</v>
      </c>
      <c r="D6" s="3">
        <f>C6/C7</f>
        <v>0.59453442992764749</v>
      </c>
    </row>
    <row r="7" spans="1:4">
      <c r="A7" s="6" t="s">
        <v>6</v>
      </c>
      <c r="B7">
        <f>B3+B4+B5+B6</f>
        <v>3548</v>
      </c>
      <c r="C7" s="1">
        <f>SUM(C3:C6)</f>
        <v>3136473.19</v>
      </c>
      <c r="D7" s="2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