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<sst xmlns="http://schemas.openxmlformats.org/spreadsheetml/2006/main" count="92" uniqueCount="27">
  <si>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</si>
  <si>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</si>
  <si>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</si>
  <si>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</si>
  <si>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</si>
  <si>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</si>
  <si>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</si>
  <si>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</si>
  <si>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</si>
  <si>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</si>
  <si>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</si>
  <si>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</si>
  <si>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</si>
  <si>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</si>
  <si>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</si>
  <si>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</si>
  <si>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</si>
  <si>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</si>
  <si>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</si>
  <si>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SERRATO: RESUMEN DE KILOS ANUAL DE RECOGIDA EN RESIDUOS SÓLIDOS URBANOS</t>
  </si>
  <si>
    <t>2018</t>
  </si>
  <si>
    <t>2017</t>
  </si>
  <si>
    <t>2016</t>
  </si>
  <si>
    <t>2015</t>
  </si>
  <si>
    <t>SERRATO: RESUMEN DE KILOS ANUAL DE RECOGIDA EN PAPEL / CARTÓN</t>
  </si>
  <si>
    <t>SERRATO: RESUMEN DE KILOS ANUAL DE RECOGIDA EN VIDRIO</t>
  </si>
  <si>
    <t>SERRATO: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</si>
</sst>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48149"/>
        <c:crossesAt val="0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757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71294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80649"/>
        <c:crossesAt val="0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8456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62787"/>
        <c:crossesAt val="0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8152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18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494</v>
      </c>
      <c r="C7" s="14">
        <v>14140</v>
      </c>
      <c r="D7" s="56">
        <v>9340</v>
      </c>
      <c r="E7" s="56">
        <v>21560</v>
      </c>
      <c r="F7" s="56">
        <v>11920</v>
      </c>
      <c r="G7" s="56">
        <v>16800</v>
      </c>
      <c r="H7" s="56">
        <v>12340</v>
      </c>
      <c r="I7" s="56">
        <v>14760</v>
      </c>
      <c r="J7" s="56">
        <v>17800</v>
      </c>
      <c r="K7" s="56">
        <v>14880</v>
      </c>
      <c r="L7" s="56">
        <v>16980</v>
      </c>
      <c r="M7" s="56">
        <v>17080</v>
      </c>
      <c r="N7" s="56">
        <v>12380</v>
      </c>
      <c r="O7" s="40">
        <f>SUM(C7:N7)</f>
        <v>179980</v>
      </c>
      <c r="P7" s="41">
        <f>O7/B7</f>
        <v>364.331983805668</v>
      </c>
      <c r="Q7" s="42">
        <f>P7/1000</f>
        <v>0.364331983805668</v>
      </c>
    </row>
    <row r="8" spans="1:17" s="1" customFormat="1" ht="16.5" customHeight="1">
      <c r="A8" s="71" t="s">
        <v>21</v>
      </c>
      <c r="B8" s="69">
        <v>503</v>
      </c>
      <c r="C8" s="14">
        <v>12090</v>
      </c>
      <c r="D8" s="56">
        <v>11700</v>
      </c>
      <c r="E8" s="56">
        <v>14700</v>
      </c>
      <c r="F8" s="56">
        <v>12260</v>
      </c>
      <c r="G8" s="56">
        <v>12720</v>
      </c>
      <c r="H8" s="56">
        <v>15540</v>
      </c>
      <c r="I8" s="56">
        <v>13260</v>
      </c>
      <c r="J8" s="56">
        <v>17810</v>
      </c>
      <c r="K8" s="56">
        <v>13440</v>
      </c>
      <c r="L8" s="56">
        <v>15660</v>
      </c>
      <c r="M8" s="56">
        <v>14180</v>
      </c>
      <c r="N8" s="56">
        <v>13320</v>
      </c>
      <c r="O8" s="40">
        <f>SUM(C8:N8)</f>
        <v>166680</v>
      </c>
      <c r="P8" s="41">
        <f>O8/B8</f>
        <v>331.3717693836978</v>
      </c>
      <c r="Q8" s="42">
        <f>P8/1000</f>
        <v>0.33137176938369783</v>
      </c>
    </row>
    <row r="9" spans="1:17" s="1" customFormat="1" ht="16.5" customHeight="1">
      <c r="A9" s="71" t="s">
        <v>22</v>
      </c>
      <c r="B9" s="69">
        <v>505</v>
      </c>
      <c r="C9" s="14">
        <v>15880</v>
      </c>
      <c r="D9" s="56">
        <v>8940</v>
      </c>
      <c r="E9" s="56">
        <v>14700</v>
      </c>
      <c r="F9" s="56">
        <v>12100</v>
      </c>
      <c r="G9" s="56">
        <v>13160</v>
      </c>
      <c r="H9" s="56">
        <v>16360</v>
      </c>
      <c r="I9" s="56">
        <v>13760</v>
      </c>
      <c r="J9" s="56">
        <v>15670</v>
      </c>
      <c r="K9" s="56">
        <v>17000</v>
      </c>
      <c r="L9" s="56">
        <v>15400</v>
      </c>
      <c r="M9" s="56">
        <v>12900</v>
      </c>
      <c r="N9" s="56">
        <v>15840</v>
      </c>
      <c r="O9" s="40">
        <f>SUM(C9:N9)</f>
        <v>171710</v>
      </c>
      <c r="P9" s="41">
        <f>O9/B9</f>
        <v>340.019801980198</v>
      </c>
      <c r="Q9" s="42">
        <f>P9/1000</f>
        <v>0.340019801980198</v>
      </c>
    </row>
    <row r="10" spans="1:17" s="5" customFormat="1" ht="15" thickBot="1">
      <c r="A10" s="72" t="s">
        <v>23</v>
      </c>
      <c r="B10" s="70">
        <v>500</v>
      </c>
      <c r="C10" s="24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4">
        <v>9600</v>
      </c>
      <c r="O10" s="37">
        <f>SUM(C10:N10)</f>
        <v>9600</v>
      </c>
      <c r="P10" s="38">
        <f>O10/B10</f>
        <v>19.2</v>
      </c>
      <c r="Q10" s="39">
        <f>P10/1000</f>
        <v>0.0192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494</v>
      </c>
      <c r="C7" s="20">
        <v>399.00871959614506</v>
      </c>
      <c r="D7" s="15">
        <v>362.7351996328591</v>
      </c>
      <c r="E7" s="15">
        <v>337.79715465810006</v>
      </c>
      <c r="F7" s="15">
        <v>571.3079394217531</v>
      </c>
      <c r="G7" s="15">
        <v>299.25653969710874</v>
      </c>
      <c r="H7" s="15">
        <v>548.6369894446995</v>
      </c>
      <c r="I7" s="15">
        <v>569.0408444240478</v>
      </c>
      <c r="J7" s="15">
        <v>428.48095456631484</v>
      </c>
      <c r="K7" s="15">
        <v>362.7351996328591</v>
      </c>
      <c r="L7" s="15">
        <v>647.255621844883</v>
      </c>
      <c r="M7" s="15">
        <v>698.2652592932537</v>
      </c>
      <c r="N7" s="20">
        <v>643.854979348325</v>
      </c>
      <c r="O7" s="40">
        <f>SUM(C7:N7)</f>
        <v>5868.375401560349</v>
      </c>
      <c r="P7" s="43">
        <f>O7/B7</f>
        <v>11.879302432308398</v>
      </c>
      <c r="Q7" s="44">
        <f>P7/1000</f>
        <v>0.011879302432308399</v>
      </c>
    </row>
    <row r="8" spans="1:17" s="12" customFormat="1" ht="16.5" customHeight="1">
      <c r="A8" s="71" t="s">
        <v>21</v>
      </c>
      <c r="B8" s="55">
        <v>503</v>
      </c>
      <c r="C8" s="14">
        <v>549.6771280198691</v>
      </c>
      <c r="D8" s="56">
        <v>208.96816437118989</v>
      </c>
      <c r="E8" s="56">
        <v>311.18085346579363</v>
      </c>
      <c r="F8" s="56">
        <v>354.3373221946263</v>
      </c>
      <c r="G8" s="56">
        <v>508.7920523820275</v>
      </c>
      <c r="H8" s="56">
        <v>408.850756378415</v>
      </c>
      <c r="I8" s="56">
        <v>495.16369383608037</v>
      </c>
      <c r="J8" s="56">
        <v>692.7748927523144</v>
      </c>
      <c r="K8" s="56">
        <v>395.22239783246783</v>
      </c>
      <c r="L8" s="56">
        <v>399.7651840144502</v>
      </c>
      <c r="M8" s="56">
        <v>320.2664258297584</v>
      </c>
      <c r="N8" s="14">
        <v>293.00970873786406</v>
      </c>
      <c r="O8" s="40">
        <f>SUM(C8:N8)</f>
        <v>4938.008579814857</v>
      </c>
      <c r="P8" s="43">
        <f>O8/B8</f>
        <v>9.817114472792955</v>
      </c>
      <c r="Q8" s="44">
        <f>P8/1000</f>
        <v>0.009817114472792956</v>
      </c>
    </row>
    <row r="9" spans="1:17" s="12" customFormat="1" ht="16.5" customHeight="1">
      <c r="A9" s="71" t="s">
        <v>22</v>
      </c>
      <c r="B9" s="55">
        <v>505</v>
      </c>
      <c r="C9" s="14">
        <v>246.12317235268054</v>
      </c>
      <c r="D9" s="56">
        <v>239.41072219760744</v>
      </c>
      <c r="E9" s="56">
        <v>241.64820558263182</v>
      </c>
      <c r="F9" s="56">
        <v>299.8227735932654</v>
      </c>
      <c r="G9" s="56">
        <v>378.1346920691183</v>
      </c>
      <c r="H9" s="56">
        <v>203.61098803721754</v>
      </c>
      <c r="I9" s="56">
        <v>257.31058927780236</v>
      </c>
      <c r="J9" s="56">
        <v>396.0345591493132</v>
      </c>
      <c r="K9" s="56">
        <v>391.55959237926453</v>
      </c>
      <c r="L9" s="56">
        <v>185.7111209570226</v>
      </c>
      <c r="M9" s="56">
        <v>436.3092600797519</v>
      </c>
      <c r="N9" s="14">
        <v>232.69827204253434</v>
      </c>
      <c r="O9" s="40">
        <f>SUM(C9:N9)</f>
        <v>3508.37394771821</v>
      </c>
      <c r="P9" s="43">
        <f>O9/B9</f>
        <v>6.947275143996455</v>
      </c>
      <c r="Q9" s="44">
        <f>P9/1000</f>
        <v>0.006947275143996455</v>
      </c>
    </row>
    <row r="10" spans="1:17" s="6" customFormat="1" ht="15" thickBot="1">
      <c r="A10" s="72" t="s">
        <v>23</v>
      </c>
      <c r="B10" s="22">
        <v>500</v>
      </c>
      <c r="C10" s="24">
        <v>311.12091791703443</v>
      </c>
      <c r="D10" s="17">
        <v>218.44660194174756</v>
      </c>
      <c r="E10" s="17">
        <v>770.0794351279789</v>
      </c>
      <c r="F10" s="17">
        <v>127.97881729920566</v>
      </c>
      <c r="G10" s="17">
        <v>266.99029126213594</v>
      </c>
      <c r="H10" s="17">
        <v>174.3159752868491</v>
      </c>
      <c r="I10" s="17">
        <v>322.153574580759</v>
      </c>
      <c r="J10" s="17">
        <v>445.71932921447484</v>
      </c>
      <c r="K10" s="17">
        <v>211.8270079435128</v>
      </c>
      <c r="L10" s="17">
        <v>701.6769638128861</v>
      </c>
      <c r="M10" s="17">
        <v>472.19770520741395</v>
      </c>
      <c r="N10" s="24">
        <v>233.89232127096204</v>
      </c>
      <c r="O10" s="37">
        <f>SUM(C10:N10)</f>
        <v>4256.39894086496</v>
      </c>
      <c r="P10" s="45">
        <f>O10/B10</f>
        <v>8.51279788172992</v>
      </c>
      <c r="Q10" s="46">
        <f>P10/1000</f>
        <v>0.00851279788172992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494</v>
      </c>
      <c r="C7" s="82">
        <v>0</v>
      </c>
      <c r="D7" s="15">
        <v>569.2110726643599</v>
      </c>
      <c r="E7" s="15">
        <v>767.4948096885813</v>
      </c>
      <c r="F7" s="15">
        <v>707.6678200692041</v>
      </c>
      <c r="G7" s="15">
        <v>608.5259515570934</v>
      </c>
      <c r="H7" s="15">
        <v>733.3079584775087</v>
      </c>
      <c r="I7" s="15">
        <v>711.0865051903114</v>
      </c>
      <c r="J7" s="15">
        <v>620.4913494809689</v>
      </c>
      <c r="K7" s="15">
        <v>668.3529411764706</v>
      </c>
      <c r="L7" s="15">
        <v>661.5155709342561</v>
      </c>
      <c r="M7" s="15">
        <v>0</v>
      </c>
      <c r="N7" s="83">
        <v>0</v>
      </c>
      <c r="O7" s="76">
        <f>SUM(C7:N7)</f>
        <v>6047.653979238754</v>
      </c>
      <c r="P7" s="47">
        <f>O7/B7</f>
        <v>12.242214532871971</v>
      </c>
      <c r="Q7" s="48">
        <f>P7/1000</f>
        <v>0.012242214532871972</v>
      </c>
    </row>
    <row r="8" spans="1:17" s="12" customFormat="1" ht="16.5" customHeight="1">
      <c r="A8" s="71" t="s">
        <v>21</v>
      </c>
      <c r="B8" s="74">
        <v>503</v>
      </c>
      <c r="C8" s="84">
        <v>624.7915603198911</v>
      </c>
      <c r="D8" s="81">
        <v>0</v>
      </c>
      <c r="E8" s="81">
        <v>628.2150757189041</v>
      </c>
      <c r="F8" s="81">
        <v>638.4856219159435</v>
      </c>
      <c r="G8" s="81">
        <v>475.86864046282113</v>
      </c>
      <c r="H8" s="81">
        <v>722.3617491917645</v>
      </c>
      <c r="I8" s="81">
        <v>694.9736259996597</v>
      </c>
      <c r="J8" s="81">
        <v>0</v>
      </c>
      <c r="K8" s="81">
        <v>665.8737451080483</v>
      </c>
      <c r="L8" s="81">
        <v>1169.1305087629742</v>
      </c>
      <c r="M8" s="81">
        <v>0</v>
      </c>
      <c r="N8" s="85">
        <v>0</v>
      </c>
      <c r="O8" s="76">
        <f>SUM(C8:N8)</f>
        <v>5619.700527480007</v>
      </c>
      <c r="P8" s="47">
        <f>O8/B8</f>
        <v>11.17236685383699</v>
      </c>
      <c r="Q8" s="48">
        <f>P8/1000</f>
        <v>0.01117236685383699</v>
      </c>
    </row>
    <row r="9" spans="1:17" s="12" customFormat="1" ht="16.5" customHeight="1">
      <c r="A9" s="71" t="s">
        <v>22</v>
      </c>
      <c r="B9" s="74">
        <v>505</v>
      </c>
      <c r="C9" s="84">
        <v>0</v>
      </c>
      <c r="D9" s="81">
        <v>0</v>
      </c>
      <c r="E9" s="81">
        <v>507.7928607340372</v>
      </c>
      <c r="F9" s="81">
        <v>0</v>
      </c>
      <c r="G9" s="81">
        <v>0</v>
      </c>
      <c r="H9" s="81">
        <v>0</v>
      </c>
      <c r="I9" s="81">
        <v>0</v>
      </c>
      <c r="J9" s="81">
        <v>671.9792190380425</v>
      </c>
      <c r="K9" s="81">
        <v>671.9792190380425</v>
      </c>
      <c r="L9" s="81">
        <v>682.1350762527234</v>
      </c>
      <c r="M9" s="81">
        <v>709.2173621585387</v>
      </c>
      <c r="N9" s="85">
        <v>575.4985754985755</v>
      </c>
      <c r="O9" s="76">
        <f>SUM(C9:N9)</f>
        <v>3818.6023127199596</v>
      </c>
      <c r="P9" s="47">
        <f>O9/B9</f>
        <v>7.561588738059326</v>
      </c>
      <c r="Q9" s="48">
        <f>P9/1000</f>
        <v>0.0075615887380593265</v>
      </c>
    </row>
    <row r="10" spans="1:17" s="4" customFormat="1" ht="15" thickBot="1">
      <c r="A10" s="72" t="s">
        <v>23</v>
      </c>
      <c r="B10" s="75">
        <v>500</v>
      </c>
      <c r="C10" s="86">
        <v>1321.7821782178219</v>
      </c>
      <c r="D10" s="17">
        <v>1044.5544554455446</v>
      </c>
      <c r="E10" s="17">
        <v>602.3102310231023</v>
      </c>
      <c r="F10" s="17">
        <v>651.8151815181518</v>
      </c>
      <c r="G10" s="17">
        <v>924.0924092409241</v>
      </c>
      <c r="H10" s="17">
        <v>509.9009900990099</v>
      </c>
      <c r="I10" s="17">
        <v>726.072607260726</v>
      </c>
      <c r="J10" s="17">
        <v>612.2112211221122</v>
      </c>
      <c r="K10" s="17">
        <v>584.1584158415842</v>
      </c>
      <c r="L10" s="17">
        <v>640.2640264026403</v>
      </c>
      <c r="M10" s="17">
        <v>557.7557755775578</v>
      </c>
      <c r="N10" s="87">
        <v>595.7095709570957</v>
      </c>
      <c r="O10" s="77">
        <f>SUM(C10:N10)</f>
        <v>8770.62706270627</v>
      </c>
      <c r="P10" s="49">
        <f>O10/B10</f>
        <v>17.54125412541254</v>
      </c>
      <c r="Q10" s="50">
        <f>P10/1000</f>
        <v>0.01754125412541254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494</v>
      </c>
      <c r="C7" s="59">
        <v>674.5945945945946</v>
      </c>
      <c r="D7" s="59">
        <v>320</v>
      </c>
      <c r="E7" s="59">
        <v>576.2162162162163</v>
      </c>
      <c r="F7" s="59">
        <v>636.7567567567568</v>
      </c>
      <c r="G7" s="59">
        <v>674.5945945945946</v>
      </c>
      <c r="H7" s="59">
        <v>468.1081081081081</v>
      </c>
      <c r="I7" s="59">
        <v>682.1052631578948</v>
      </c>
      <c r="J7" s="59">
        <v>686.3157894736842</v>
      </c>
      <c r="K7" s="59">
        <v>345.2631578947369</v>
      </c>
      <c r="L7" s="59">
        <v>727.3684210526316</v>
      </c>
      <c r="M7" s="59">
        <v>405.2631578947368</v>
      </c>
      <c r="N7" s="60">
        <v>527.3684210526316</v>
      </c>
      <c r="O7" s="33">
        <f>SUM(C7:N7)</f>
        <v>6723.954480796586</v>
      </c>
      <c r="P7" s="35">
        <f>O7/B7</f>
        <v>13.611243888252199</v>
      </c>
      <c r="Q7" s="54">
        <f>P7/1000</f>
        <v>0.0136112438882522</v>
      </c>
    </row>
    <row r="8" spans="1:17" ht="16.5" customHeight="1">
      <c r="A8" s="71" t="s">
        <v>21</v>
      </c>
      <c r="B8" s="28">
        <v>503</v>
      </c>
      <c r="C8" s="51">
        <v>601.081081081081</v>
      </c>
      <c r="D8" s="51">
        <v>454.05405405405406</v>
      </c>
      <c r="E8" s="51">
        <v>583.7837837837837</v>
      </c>
      <c r="F8" s="51">
        <v>571.8918918918919</v>
      </c>
      <c r="G8" s="51">
        <v>729.7297297297297</v>
      </c>
      <c r="H8" s="51">
        <v>495.1351351351351</v>
      </c>
      <c r="I8" s="51">
        <v>668.1081081081081</v>
      </c>
      <c r="J8" s="51">
        <v>590.2702702702702</v>
      </c>
      <c r="K8" s="51">
        <v>450.81081081081084</v>
      </c>
      <c r="L8" s="51">
        <v>691.578947368421</v>
      </c>
      <c r="M8" s="51">
        <v>511.57894736842104</v>
      </c>
      <c r="N8" s="61">
        <v>369.72972972972974</v>
      </c>
      <c r="O8" s="33">
        <f>SUM(C8:N8)</f>
        <v>6717.752489331436</v>
      </c>
      <c r="P8" s="35">
        <f>O8/B8</f>
        <v>13.355372742209614</v>
      </c>
      <c r="Q8" s="54">
        <f>P8/1000</f>
        <v>0.013355372742209614</v>
      </c>
    </row>
    <row r="9" spans="1:17" ht="16.5" customHeight="1">
      <c r="A9" s="71" t="s">
        <v>22</v>
      </c>
      <c r="B9" s="28">
        <v>505</v>
      </c>
      <c r="C9" s="51">
        <v>407.5675675675676</v>
      </c>
      <c r="D9" s="52">
        <v>515.6756756756756</v>
      </c>
      <c r="E9" s="53">
        <v>396.7567567567568</v>
      </c>
      <c r="F9" s="53">
        <v>436.7567567567568</v>
      </c>
      <c r="G9" s="53">
        <v>452.97297297297297</v>
      </c>
      <c r="H9" s="53">
        <v>317.8378378378378</v>
      </c>
      <c r="I9" s="53">
        <v>437.83783783783787</v>
      </c>
      <c r="J9" s="53">
        <v>619.4594594594595</v>
      </c>
      <c r="K9" s="53">
        <v>582.7027027027027</v>
      </c>
      <c r="L9" s="53">
        <v>467.027027027027</v>
      </c>
      <c r="M9" s="53">
        <v>668.1081081081081</v>
      </c>
      <c r="N9" s="62">
        <v>513.5135135135135</v>
      </c>
      <c r="O9" s="33">
        <f>SUM(C9:N9)</f>
        <v>5816.216216216216</v>
      </c>
      <c r="P9" s="35">
        <f>O9/B9</f>
        <v>11.517259834091517</v>
      </c>
      <c r="Q9" s="54">
        <f>P9/1000</f>
        <v>0.011517259834091517</v>
      </c>
    </row>
    <row r="10" spans="1:17" s="4" customFormat="1" ht="15" thickBot="1">
      <c r="A10" s="72" t="s">
        <v>23</v>
      </c>
      <c r="B10" s="29">
        <v>500</v>
      </c>
      <c r="C10" s="63">
        <v>648.4848484848485</v>
      </c>
      <c r="D10" s="64">
        <v>407.2727272727273</v>
      </c>
      <c r="E10" s="64">
        <v>429.0909090909091</v>
      </c>
      <c r="F10" s="64">
        <v>579.3939393939395</v>
      </c>
      <c r="G10" s="64">
        <v>501.6216216216216</v>
      </c>
      <c r="H10" s="64">
        <v>376.21621621621625</v>
      </c>
      <c r="I10" s="64">
        <v>443.2432432432432</v>
      </c>
      <c r="J10" s="64">
        <v>607.5675675675676</v>
      </c>
      <c r="K10" s="64">
        <v>670.2702702702702</v>
      </c>
      <c r="L10" s="65">
        <v>365.4054054054054</v>
      </c>
      <c r="M10" s="66">
        <v>462.7027027027027</v>
      </c>
      <c r="N10" s="67">
        <v>389.1891891891892</v>
      </c>
      <c r="O10" s="34">
        <f>SUM(C10:N10)</f>
        <v>5880.458640458641</v>
      </c>
      <c r="P10" s="57">
        <f>O10/B10</f>
        <v>11.760917280917282</v>
      </c>
      <c r="Q10" s="36">
        <f>P10/1000</f>
        <v>0.011760917280917282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