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32" activeTab="0"/>
  </bookViews>
  <sheets>
    <sheet name="RSU" sheetId="1" r:id="rId1"/>
    <sheet name="CARTON" sheetId="2" r:id="rId2"/>
    <sheet name="VIDRIO" sheetId="3" r:id="rId3"/>
    <sheet name="ENVASES" sheetId="4" r:id="rId4"/>
  </sheets>
  <definedNames/>
  <calcPr fullCalcOnLoad="1"/>
</workbook>
</file>

<file path=xl/sharedStrings.xml><?xml version="1.0" encoding="utf-8"?>
<sst xmlns="http://schemas.openxmlformats.org/spreadsheetml/2006/main" count="92" uniqueCount="27">
  <si>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</si>
  <si>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</si>
  <si>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</si>
  <si>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</si>
  <si>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</si>
  <si>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</si>
  <si>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</si>
  <si>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</si>
  <si>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</si>
  <si>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</si>
  <si>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</si>
  <si>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</si>
  <si>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</si>
  <si>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</si>
  <si>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</si>
  <si>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</si>
  <si>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</si>
  <si>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</si>
  <si>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RATIO (Tn/HAB/AÑO)</t>
  </si>
  <si>
    <t>CUEVAS DE SAN MARCOS: RESUMEN DE KILOS ANUAL DE RECOGIDA EN RESIDUOS SÓLIDOS URBANOS</t>
  </si>
  <si>
    <t>2018</t>
  </si>
  <si>
    <t>2017</t>
  </si>
  <si>
    <t>2016</t>
  </si>
  <si>
    <t>2015</t>
  </si>
  <si>
    <t>CUEVAS DE SAN MARCOS: RESUMEN DE KILOS ANUAL DE RECOGIDA EN PAPEL / CARTÓN</t>
  </si>
  <si>
    <t>CUEVAS DE SAN MARCOS: RESUMEN DE KILOS ANUAL DE RECOGIDA EN VIDRIO</t>
  </si>
  <si>
    <t>CUEVAS DE SAN MARCOS: RESUMEN DE KILOS ANUAL DE RECOGIDA EN ENVASES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</si>
</sst>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i/>
      <u val="single"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6ED8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51" applyFont="1" applyFill="1" applyBorder="1">
      <alignment/>
      <protection/>
    </xf>
    <xf numFmtId="3" fontId="6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15" fillId="0" borderId="14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6" fillId="18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3" fontId="20" fillId="0" borderId="19" xfId="51" applyNumberFormat="1" applyFont="1" applyFill="1" applyBorder="1" applyAlignment="1">
      <alignment horizontal="center" vertical="center"/>
      <protection/>
    </xf>
    <xf numFmtId="3" fontId="16" fillId="0" borderId="20" xfId="0" applyNumberFormat="1" applyFont="1" applyBorder="1" applyAlignment="1">
      <alignment horizontal="center" vertical="center"/>
    </xf>
    <xf numFmtId="3" fontId="6" fillId="34" borderId="21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4" fontId="6" fillId="35" borderId="19" xfId="0" applyNumberFormat="1" applyFont="1" applyFill="1" applyBorder="1" applyAlignment="1">
      <alignment horizontal="center" vertical="center" wrapText="1"/>
    </xf>
    <xf numFmtId="164" fontId="21" fillId="35" borderId="20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1" fillId="36" borderId="15" xfId="0" applyNumberFormat="1" applyFont="1" applyFill="1" applyBorder="1" applyAlignment="1">
      <alignment horizontal="center" vertical="center"/>
    </xf>
    <xf numFmtId="164" fontId="21" fillId="36" borderId="20" xfId="0" applyNumberFormat="1" applyFont="1" applyFill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4" fontId="21" fillId="36" borderId="24" xfId="0" applyNumberFormat="1" applyFont="1" applyFill="1" applyBorder="1" applyAlignment="1">
      <alignment horizontal="center" vertical="center"/>
    </xf>
    <xf numFmtId="164" fontId="21" fillId="36" borderId="24" xfId="0" applyNumberFormat="1" applyFont="1" applyFill="1" applyBorder="1" applyAlignment="1">
      <alignment horizontal="center" vertical="center"/>
    </xf>
    <xf numFmtId="4" fontId="21" fillId="12" borderId="24" xfId="0" applyNumberFormat="1" applyFont="1" applyFill="1" applyBorder="1" applyAlignment="1">
      <alignment horizontal="center" vertical="center"/>
    </xf>
    <xf numFmtId="164" fontId="21" fillId="12" borderId="24" xfId="0" applyNumberFormat="1" applyFont="1" applyFill="1" applyBorder="1" applyAlignment="1">
      <alignment horizontal="center" vertical="center"/>
    </xf>
    <xf numFmtId="4" fontId="21" fillId="12" borderId="15" xfId="0" applyNumberFormat="1" applyFont="1" applyFill="1" applyBorder="1" applyAlignment="1">
      <alignment horizontal="center" vertical="center"/>
    </xf>
    <xf numFmtId="164" fontId="21" fillId="12" borderId="20" xfId="0" applyNumberFormat="1" applyFont="1" applyFill="1" applyBorder="1" applyAlignment="1">
      <alignment horizontal="center" vertical="center"/>
    </xf>
    <xf numFmtId="4" fontId="21" fillId="37" borderId="24" xfId="0" applyNumberFormat="1" applyFont="1" applyFill="1" applyBorder="1" applyAlignment="1">
      <alignment horizontal="center" vertical="center"/>
    </xf>
    <xf numFmtId="164" fontId="21" fillId="37" borderId="24" xfId="0" applyNumberFormat="1" applyFont="1" applyFill="1" applyBorder="1" applyAlignment="1">
      <alignment horizontal="center" vertical="center"/>
    </xf>
    <xf numFmtId="4" fontId="21" fillId="37" borderId="15" xfId="0" applyNumberFormat="1" applyFont="1" applyFill="1" applyBorder="1" applyAlignment="1">
      <alignment horizontal="center" vertical="center"/>
    </xf>
    <xf numFmtId="164" fontId="21" fillId="37" borderId="20" xfId="0" applyNumberFormat="1" applyFont="1" applyFill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164" fontId="21" fillId="35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/>
    </xf>
    <xf numFmtId="3" fontId="20" fillId="0" borderId="13" xfId="51" applyNumberFormat="1" applyFont="1" applyFill="1" applyBorder="1" applyAlignment="1">
      <alignment horizontal="center" vertical="center"/>
      <protection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/>
    </xf>
    <xf numFmtId="3" fontId="14" fillId="0" borderId="16" xfId="51" applyNumberFormat="1" applyFont="1" applyFill="1" applyBorder="1" applyAlignment="1">
      <alignment horizontal="center"/>
      <protection/>
    </xf>
    <xf numFmtId="3" fontId="14" fillId="0" borderId="10" xfId="51" applyNumberFormat="1" applyFont="1" applyFill="1" applyBorder="1" applyAlignment="1">
      <alignment horizontal="center"/>
      <protection/>
    </xf>
    <xf numFmtId="3" fontId="5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37" xfId="0" applyNumberFormat="1" applyFont="1" applyFill="1" applyBorder="1" applyAlignment="1">
      <alignment horizontal="center" vertical="center"/>
    </xf>
    <xf numFmtId="3" fontId="17" fillId="0" borderId="38" xfId="0" applyNumberFormat="1" applyFont="1" applyBorder="1" applyAlignment="1">
      <alignment horizontal="center" vertical="center"/>
    </xf>
    <xf numFmtId="3" fontId="18" fillId="0" borderId="34" xfId="0" applyNumberFormat="1" applyFont="1" applyBorder="1" applyAlignment="1">
      <alignment horizontal="center" vertical="center"/>
    </xf>
    <xf numFmtId="3" fontId="18" fillId="0" borderId="35" xfId="0" applyNumberFormat="1" applyFont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0" fontId="19" fillId="36" borderId="43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9" fillId="12" borderId="43" xfId="0" applyFont="1" applyFill="1" applyBorder="1" applyAlignment="1">
      <alignment horizontal="center"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6" fillId="18" borderId="43" xfId="0" applyFont="1" applyFill="1" applyBorder="1" applyAlignment="1">
      <alignment horizontal="center" vertical="center"/>
    </xf>
    <xf numFmtId="0" fontId="16" fillId="18" borderId="20" xfId="0" applyFont="1" applyFill="1" applyBorder="1" applyAlignment="1">
      <alignment horizontal="center" vertical="center"/>
    </xf>
    <xf numFmtId="0" fontId="18" fillId="18" borderId="43" xfId="0" applyFont="1" applyFill="1" applyBorder="1" applyAlignment="1">
      <alignment horizontal="center" vertical="center" wrapText="1"/>
    </xf>
    <xf numFmtId="0" fontId="18" fillId="18" borderId="20" xfId="0" applyFont="1" applyFill="1" applyBorder="1" applyAlignment="1">
      <alignment horizontal="center" vertical="center" wrapText="1"/>
    </xf>
    <xf numFmtId="0" fontId="19" fillId="37" borderId="43" xfId="0" applyFont="1" applyFill="1" applyBorder="1" applyAlignment="1">
      <alignment horizontal="center" vertical="center" wrapText="1"/>
    </xf>
    <xf numFmtId="0" fontId="19" fillId="37" borderId="20" xfId="0" applyFont="1" applyFill="1" applyBorder="1" applyAlignment="1">
      <alignment horizontal="center" vertical="center" wrapText="1"/>
    </xf>
    <xf numFmtId="0" fontId="16" fillId="37" borderId="43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5" borderId="43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3" fontId="5" fillId="34" borderId="43" xfId="0" applyNumberFormat="1" applyFont="1" applyFill="1" applyBorder="1" applyAlignment="1">
      <alignment horizontal="center" vertical="center" wrapText="1"/>
    </xf>
    <xf numFmtId="3" fontId="5" fillId="34" borderId="44" xfId="0" applyNumberFormat="1" applyFont="1" applyFill="1" applyBorder="1" applyAlignment="1">
      <alignment horizontal="center" vertical="center" wrapText="1"/>
    </xf>
    <xf numFmtId="3" fontId="5" fillId="35" borderId="43" xfId="0" applyNumberFormat="1" applyFont="1" applyFill="1" applyBorder="1" applyAlignment="1">
      <alignment horizontal="center" vertical="center" wrapText="1"/>
    </xf>
    <xf numFmtId="3" fontId="5" fillId="35" borderId="44" xfId="0" applyNumberFormat="1" applyFont="1" applyFill="1" applyBorder="1" applyAlignment="1">
      <alignment horizontal="center" vertical="center" wrapText="1"/>
    </xf>
    <xf numFmtId="3" fontId="20" fillId="34" borderId="43" xfId="51" applyNumberFormat="1" applyFont="1" applyFill="1" applyBorder="1" applyAlignment="1">
      <alignment horizontal="center" vertical="center"/>
      <protection/>
    </xf>
    <xf numFmtId="3" fontId="20" fillId="34" borderId="44" xfId="51" applyNumberFormat="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525"/>
          <c:w val="0.9765"/>
          <c:h val="0.82575"/>
        </c:manualLayout>
      </c:layout>
      <c:lineChart>
        <c:grouping val="standard"/>
        <c:varyColors val="0"/>
        <c:ser>
          <c:idx val="3"/>
          <c:order val="0"/>
          <c:tx>
            <c:strRef>
              <c:f>RSU!$A$7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RSU!$C$7:$N$7</c:f>
              <c:numCache/>
            </c:numRef>
          </c:val>
          <c:smooth val="0"/>
        </c:ser>
        <c:ser>
          <c:idx val="2"/>
          <c:order val="1"/>
          <c:tx>
            <c:strRef>
              <c:f>RSU!$A$8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RSU!$C$8:$N$8</c:f>
              <c:numCache/>
            </c:numRef>
          </c:val>
          <c:smooth val="0"/>
        </c:ser>
        <c:ser>
          <c:idx val="1"/>
          <c:order val="2"/>
          <c:tx>
            <c:strRef>
              <c:f>RSU!$A$9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RSU!$C$9:$N$9</c:f>
              <c:numCache/>
            </c:numRef>
          </c:val>
          <c:smooth val="0"/>
        </c:ser>
        <c:ser>
          <c:idx val="0"/>
          <c:order val="3"/>
          <c:tx>
            <c:strRef>
              <c:f>RSU!$A$10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RSU!$C$10:$N$10</c:f>
              <c:numCache/>
            </c:numRef>
          </c:val>
          <c:smooth val="0"/>
        </c:ser>
        <c:marker val="1"/>
        <c:axId val="26132175"/>
        <c:axId val="33862984"/>
      </c:lineChart>
      <c:catAx>
        <c:axId val="2613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862984"/>
        <c:crossesAt val="0"/>
        <c:auto val="1"/>
        <c:lblOffset val="100"/>
        <c:tickLblSkip val="1"/>
        <c:noMultiLvlLbl val="0"/>
      </c:catAx>
      <c:valAx>
        <c:axId val="338629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132175"/>
        <c:crossesAt val="1"/>
        <c:crossBetween val="between"/>
        <c:dispUnits/>
      </c:valAx>
      <c:spPr>
        <a:gradFill rotWithShape="1">
          <a:gsLst>
            <a:gs pos="0">
              <a:srgbClr val="7F7F7F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4"/>
          <c:y val="0.84125"/>
          <c:w val="0.636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375"/>
          <c:w val="0.987"/>
          <c:h val="0.9215"/>
        </c:manualLayout>
      </c:layout>
      <c:lineChart>
        <c:grouping val="standard"/>
        <c:varyColors val="0"/>
        <c:ser>
          <c:idx val="3"/>
          <c:order val="0"/>
          <c:tx>
            <c:strRef>
              <c:f>CARTON!$A$7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CARTON!$C$7:$N$7</c:f>
              <c:numCache/>
            </c:numRef>
          </c:val>
          <c:smooth val="0"/>
        </c:ser>
        <c:ser>
          <c:idx val="0"/>
          <c:order val="1"/>
          <c:tx>
            <c:strRef>
              <c:f>CARTON!$A$8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CARTON!$C$8:$N$8</c:f>
              <c:numCache/>
            </c:numRef>
          </c:val>
          <c:smooth val="0"/>
        </c:ser>
        <c:ser>
          <c:idx val="1"/>
          <c:order val="2"/>
          <c:tx>
            <c:strRef>
              <c:f>CARTON!$A$9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CARTON!$C$9:$N$9</c:f>
              <c:numCache/>
            </c:numRef>
          </c:val>
          <c:smooth val="0"/>
        </c:ser>
        <c:ser>
          <c:idx val="2"/>
          <c:order val="3"/>
          <c:tx>
            <c:strRef>
              <c:f>CARTON!$A$10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CARTON!$C$10:$N$10</c:f>
              <c:numCache/>
            </c:numRef>
          </c:val>
          <c:smooth val="0"/>
        </c:ser>
        <c:marker val="1"/>
        <c:axId val="36331401"/>
        <c:axId val="58547154"/>
      </c:lineChart>
      <c:catAx>
        <c:axId val="3633140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547154"/>
        <c:crosses val="autoZero"/>
        <c:auto val="1"/>
        <c:lblOffset val="100"/>
        <c:tickLblSkip val="1"/>
        <c:noMultiLvlLbl val="0"/>
      </c:catAx>
      <c:valAx>
        <c:axId val="585471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331401"/>
        <c:crossesAt val="1"/>
        <c:crossBetween val="between"/>
        <c:dispUnits/>
      </c:valAx>
      <c:spPr>
        <a:gradFill rotWithShape="1">
          <a:gsLst>
            <a:gs pos="0">
              <a:srgbClr val="00B0F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95"/>
          <c:y val="0.92725"/>
          <c:w val="0.510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225"/>
          <c:w val="0.9815"/>
          <c:h val="0.8275"/>
        </c:manualLayout>
      </c:layout>
      <c:lineChart>
        <c:grouping val="standard"/>
        <c:varyColors val="0"/>
        <c:ser>
          <c:idx val="3"/>
          <c:order val="0"/>
          <c:tx>
            <c:strRef>
              <c:f>VIDRIO!$A$7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VIDRIO!$C$7:$N$7</c:f>
              <c:numCache/>
            </c:numRef>
          </c:val>
          <c:smooth val="0"/>
        </c:ser>
        <c:ser>
          <c:idx val="0"/>
          <c:order val="1"/>
          <c:tx>
            <c:strRef>
              <c:f>VIDRIO!$A$8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VIDRIO!$C$8:$N$8</c:f>
              <c:numCache/>
            </c:numRef>
          </c:val>
          <c:smooth val="0"/>
        </c:ser>
        <c:ser>
          <c:idx val="1"/>
          <c:order val="2"/>
          <c:tx>
            <c:strRef>
              <c:f>VIDRIO!$A$9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VIDRIO!$C$9:$N$9</c:f>
              <c:numCache/>
            </c:numRef>
          </c:val>
          <c:smooth val="0"/>
        </c:ser>
        <c:ser>
          <c:idx val="2"/>
          <c:order val="3"/>
          <c:tx>
            <c:strRef>
              <c:f>VIDRIO!$A$10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VIDRIO!$C$10:$N$10</c:f>
              <c:numCache/>
            </c:numRef>
          </c:val>
          <c:smooth val="0"/>
        </c:ser>
        <c:marker val="1"/>
        <c:axId val="57162339"/>
        <c:axId val="44699004"/>
      </c:lineChart>
      <c:catAx>
        <c:axId val="5716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699004"/>
        <c:crossesAt val="0"/>
        <c:auto val="1"/>
        <c:lblOffset val="100"/>
        <c:tickLblSkip val="1"/>
        <c:noMultiLvlLbl val="0"/>
      </c:catAx>
      <c:valAx>
        <c:axId val="446990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162339"/>
        <c:crossesAt val="1"/>
        <c:crossBetween val="between"/>
        <c:dispUnits/>
      </c:valAx>
      <c:spPr>
        <a:gradFill rotWithShape="1">
          <a:gsLst>
            <a:gs pos="0">
              <a:srgbClr val="00B05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35"/>
          <c:y val="0.86825"/>
          <c:w val="0.6145"/>
          <c:h val="0.13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0925"/>
          <c:w val="0.97925"/>
          <c:h val="0.82175"/>
        </c:manualLayout>
      </c:layout>
      <c:lineChart>
        <c:grouping val="standard"/>
        <c:varyColors val="0"/>
        <c:ser>
          <c:idx val="3"/>
          <c:order val="0"/>
          <c:tx>
            <c:strRef>
              <c:f>ENVASES!$A$7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ENVASES!$C$7:$N$7</c:f>
              <c:numCache/>
            </c:numRef>
          </c:val>
          <c:smooth val="0"/>
        </c:ser>
        <c:ser>
          <c:idx val="1"/>
          <c:order val="1"/>
          <c:tx>
            <c:strRef>
              <c:f>ENVASES!$A$8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ENVASES!$C$8:$N$8</c:f>
              <c:numCache/>
            </c:numRef>
          </c:val>
          <c:smooth val="0"/>
        </c:ser>
        <c:ser>
          <c:idx val="0"/>
          <c:order val="2"/>
          <c:tx>
            <c:strRef>
              <c:f>ENVASES!$A$9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ENVASES!$C$9:$N$9</c:f>
              <c:numCache/>
            </c:numRef>
          </c:val>
          <c:smooth val="0"/>
        </c:ser>
        <c:ser>
          <c:idx val="2"/>
          <c:order val="3"/>
          <c:tx>
            <c:strRef>
              <c:f>ENVASES!$A$10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ENVASES!$C$10:$N$10</c:f>
              <c:numCache/>
            </c:numRef>
          </c:val>
          <c:smooth val="0"/>
        </c:ser>
        <c:marker val="1"/>
        <c:axId val="66746717"/>
        <c:axId val="63849542"/>
      </c:lineChart>
      <c:catAx>
        <c:axId val="6674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849542"/>
        <c:crossesAt val="0"/>
        <c:auto val="1"/>
        <c:lblOffset val="100"/>
        <c:tickLblSkip val="1"/>
        <c:noMultiLvlLbl val="0"/>
      </c:catAx>
      <c:valAx>
        <c:axId val="638495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746717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2275"/>
          <c:y val="0.8685"/>
          <c:w val="0.7667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28575</xdr:rowOff>
    </xdr:from>
    <xdr:to>
      <xdr:col>16</xdr:col>
      <xdr:colOff>0</xdr:colOff>
      <xdr:row>31</xdr:row>
      <xdr:rowOff>114300</xdr:rowOff>
    </xdr:to>
    <xdr:graphicFrame>
      <xdr:nvGraphicFramePr>
        <xdr:cNvPr id="1" name="2 Gráfico"/>
        <xdr:cNvGraphicFramePr/>
      </xdr:nvGraphicFramePr>
      <xdr:xfrm>
        <a:off x="542925" y="2247900"/>
        <a:ext cx="8982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57150</xdr:rowOff>
    </xdr:from>
    <xdr:to>
      <xdr:col>16</xdr:col>
      <xdr:colOff>0</xdr:colOff>
      <xdr:row>30</xdr:row>
      <xdr:rowOff>133350</xdr:rowOff>
    </xdr:to>
    <xdr:graphicFrame>
      <xdr:nvGraphicFramePr>
        <xdr:cNvPr id="1" name="3 Gráfico"/>
        <xdr:cNvGraphicFramePr/>
      </xdr:nvGraphicFramePr>
      <xdr:xfrm>
        <a:off x="542925" y="2343150"/>
        <a:ext cx="94583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16</xdr:col>
      <xdr:colOff>0</xdr:colOff>
      <xdr:row>32</xdr:row>
      <xdr:rowOff>19050</xdr:rowOff>
    </xdr:to>
    <xdr:graphicFrame>
      <xdr:nvGraphicFramePr>
        <xdr:cNvPr id="1" name="2 Gráfico"/>
        <xdr:cNvGraphicFramePr/>
      </xdr:nvGraphicFramePr>
      <xdr:xfrm>
        <a:off x="571500" y="2228850"/>
        <a:ext cx="88773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16</xdr:col>
      <xdr:colOff>19050</xdr:colOff>
      <xdr:row>32</xdr:row>
      <xdr:rowOff>95250</xdr:rowOff>
    </xdr:to>
    <xdr:graphicFrame>
      <xdr:nvGraphicFramePr>
        <xdr:cNvPr id="1" name="2 Gráfico"/>
        <xdr:cNvGraphicFramePr/>
      </xdr:nvGraphicFramePr>
      <xdr:xfrm>
        <a:off x="533400" y="2419350"/>
        <a:ext cx="97440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8.00390625" style="2" bestFit="1" customWidth="1"/>
    <col min="2" max="2" width="9.421875" style="2" bestFit="1" customWidth="1"/>
    <col min="3" max="3" width="8.28125" style="1" customWidth="1"/>
    <col min="4" max="4" width="8.28125" style="0" customWidth="1"/>
    <col min="5" max="5" width="8.28125" style="3" customWidth="1"/>
    <col min="6" max="7" width="8.28125" style="0" customWidth="1"/>
    <col min="8" max="8" width="8.28125" style="3" customWidth="1"/>
    <col min="9" max="10" width="8.28125" style="0" customWidth="1"/>
    <col min="11" max="11" width="8.28125" style="3" customWidth="1"/>
    <col min="12" max="13" width="8.28125" style="0" customWidth="1"/>
    <col min="14" max="14" width="8.28125" style="3" customWidth="1"/>
    <col min="15" max="15" width="12.140625" style="0" customWidth="1"/>
    <col min="16" max="16" width="13.8515625" style="0" customWidth="1"/>
    <col min="17" max="17" width="14.00390625" style="0" customWidth="1"/>
  </cols>
  <sheetData>
    <row r="2" spans="3:15" ht="18">
      <c r="C2" s="90" t="s">
        <v>19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3:17" ht="14.25">
      <c r="C3" s="9"/>
      <c r="P3" s="7"/>
      <c r="Q3" s="8"/>
    </row>
    <row r="4" ht="15" thickBot="1">
      <c r="C4" s="11"/>
    </row>
    <row r="5" spans="2:17" s="1" customFormat="1" ht="16.5" customHeight="1">
      <c r="B5" s="93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5" t="s">
        <v>17</v>
      </c>
      <c r="P5" s="88" t="s">
        <v>0</v>
      </c>
      <c r="Q5" s="88" t="s">
        <v>18</v>
      </c>
    </row>
    <row r="6" spans="2:17" s="1" customFormat="1" ht="16.5" customHeight="1" thickBot="1">
      <c r="B6" s="94"/>
      <c r="C6" s="26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27" t="s">
        <v>13</v>
      </c>
      <c r="O6" s="96"/>
      <c r="P6" s="89"/>
      <c r="Q6" s="89"/>
    </row>
    <row r="7" spans="1:17" s="1" customFormat="1" ht="16.5" customHeight="1">
      <c r="A7" s="16" t="s">
        <v>20</v>
      </c>
      <c r="B7" s="68">
        <v>3722</v>
      </c>
      <c r="C7" s="14">
        <v>122900</v>
      </c>
      <c r="D7" s="56">
        <v>106600</v>
      </c>
      <c r="E7" s="56">
        <v>125640</v>
      </c>
      <c r="F7" s="56">
        <v>129200</v>
      </c>
      <c r="G7" s="56">
        <v>138940</v>
      </c>
      <c r="H7" s="56">
        <v>128960</v>
      </c>
      <c r="I7" s="56">
        <v>130300</v>
      </c>
      <c r="J7" s="56">
        <v>133100</v>
      </c>
      <c r="K7" s="56">
        <v>114640</v>
      </c>
      <c r="L7" s="56">
        <v>128680</v>
      </c>
      <c r="M7" s="56">
        <v>116400</v>
      </c>
      <c r="N7" s="56">
        <v>124060</v>
      </c>
      <c r="O7" s="40">
        <f>SUM(C7:N7)</f>
        <v>1499420</v>
      </c>
      <c r="P7" s="41">
        <f>O7/B7</f>
        <v>402.853304674906</v>
      </c>
      <c r="Q7" s="42">
        <f>P7/1000</f>
        <v>0.402853304674906</v>
      </c>
    </row>
    <row r="8" spans="1:17" s="1" customFormat="1" ht="16.5" customHeight="1">
      <c r="A8" s="71" t="s">
        <v>21</v>
      </c>
      <c r="B8" s="69">
        <v>3776</v>
      </c>
      <c r="C8" s="14">
        <v>102760</v>
      </c>
      <c r="D8" s="56">
        <v>106420</v>
      </c>
      <c r="E8" s="56">
        <v>114600</v>
      </c>
      <c r="F8" s="56">
        <v>108900</v>
      </c>
      <c r="G8" s="56">
        <v>125260</v>
      </c>
      <c r="H8" s="56">
        <v>120640</v>
      </c>
      <c r="I8" s="56">
        <v>128140</v>
      </c>
      <c r="J8" s="56">
        <v>136240</v>
      </c>
      <c r="K8" s="56">
        <v>123940</v>
      </c>
      <c r="L8" s="56">
        <v>121140</v>
      </c>
      <c r="M8" s="56">
        <v>113480</v>
      </c>
      <c r="N8" s="56">
        <v>116380</v>
      </c>
      <c r="O8" s="40">
        <f>SUM(C8:N8)</f>
        <v>1417900</v>
      </c>
      <c r="P8" s="41">
        <f>O8/B8</f>
        <v>375.5031779661017</v>
      </c>
      <c r="Q8" s="42">
        <f>P8/1000</f>
        <v>0.3755031779661017</v>
      </c>
    </row>
    <row r="9" spans="1:17" s="1" customFormat="1" ht="16.5" customHeight="1">
      <c r="A9" s="71" t="s">
        <v>22</v>
      </c>
      <c r="B9" s="69">
        <v>3884</v>
      </c>
      <c r="C9" s="14">
        <v>111540</v>
      </c>
      <c r="D9" s="56">
        <v>96520</v>
      </c>
      <c r="E9" s="56">
        <v>112640</v>
      </c>
      <c r="F9" s="56">
        <v>118620</v>
      </c>
      <c r="G9" s="56">
        <v>122540</v>
      </c>
      <c r="H9" s="56">
        <v>122120</v>
      </c>
      <c r="I9" s="56">
        <v>117830</v>
      </c>
      <c r="J9" s="56">
        <v>128100</v>
      </c>
      <c r="K9" s="56">
        <v>111080</v>
      </c>
      <c r="L9" s="56">
        <v>114260</v>
      </c>
      <c r="M9" s="56">
        <v>111020</v>
      </c>
      <c r="N9" s="56">
        <v>115260</v>
      </c>
      <c r="O9" s="40">
        <f>SUM(C9:N9)</f>
        <v>1381530</v>
      </c>
      <c r="P9" s="41">
        <f>O9/B9</f>
        <v>355.6977342945417</v>
      </c>
      <c r="Q9" s="42">
        <f>P9/1000</f>
        <v>0.3556977342945417</v>
      </c>
    </row>
    <row r="10" spans="1:17" s="5" customFormat="1" ht="15" thickBot="1">
      <c r="A10" s="72" t="s">
        <v>23</v>
      </c>
      <c r="B10" s="70">
        <v>3951</v>
      </c>
      <c r="C10" s="24">
        <v>117400</v>
      </c>
      <c r="D10" s="17">
        <v>111700</v>
      </c>
      <c r="E10" s="17">
        <v>117900</v>
      </c>
      <c r="F10" s="17">
        <v>118580</v>
      </c>
      <c r="G10" s="17">
        <v>126640</v>
      </c>
      <c r="H10" s="17">
        <v>118160</v>
      </c>
      <c r="I10" s="17">
        <v>122800</v>
      </c>
      <c r="J10" s="17">
        <v>125980</v>
      </c>
      <c r="K10" s="17">
        <v>117520</v>
      </c>
      <c r="L10" s="17">
        <v>115020</v>
      </c>
      <c r="M10" s="17">
        <v>116530</v>
      </c>
      <c r="N10" s="24">
        <v>113030</v>
      </c>
      <c r="O10" s="37">
        <f>SUM(C10:N10)</f>
        <v>1421260</v>
      </c>
      <c r="P10" s="38">
        <f>O10/B10</f>
        <v>359.72158947101997</v>
      </c>
      <c r="Q10" s="39">
        <f>P10/1000</f>
        <v>0.35972158947101995</v>
      </c>
    </row>
    <row r="24" ht="15.75" customHeight="1"/>
    <row r="34" spans="2:13" ht="14.25">
      <c r="B34" s="91" t="s">
        <v>14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</sheetData>
  <sheetProtection/>
  <mergeCells count="7">
    <mergeCell ref="Q5:Q6"/>
    <mergeCell ref="C2:O2"/>
    <mergeCell ref="B34:M34"/>
    <mergeCell ref="C5:N5"/>
    <mergeCell ref="B5:B6"/>
    <mergeCell ref="O5:O6"/>
    <mergeCell ref="P5:P6"/>
  </mergeCells>
  <printOptions horizontalCentered="1"/>
  <pageMargins left="0.1968503937007874" right="0.1968503937007874" top="0.5905511811023623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3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8.8515625" style="0" customWidth="1"/>
    <col min="15" max="15" width="13.140625" style="0" customWidth="1"/>
    <col min="16" max="16" width="13.57421875" style="0" customWidth="1"/>
    <col min="17" max="17" width="14.57421875" style="0" customWidth="1"/>
  </cols>
  <sheetData>
    <row r="2" spans="3:16" ht="18">
      <c r="C2" s="90" t="s">
        <v>24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ht="17.25" customHeight="1"/>
    <row r="4" ht="17.25" customHeight="1" thickBot="1"/>
    <row r="5" spans="1:17" ht="16.5" customHeight="1">
      <c r="A5" s="1"/>
      <c r="B5" s="99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1" t="s">
        <v>17</v>
      </c>
      <c r="P5" s="97" t="s">
        <v>0</v>
      </c>
      <c r="Q5" s="97" t="s">
        <v>18</v>
      </c>
    </row>
    <row r="6" spans="1:17" ht="16.5" customHeight="1" thickBot="1">
      <c r="A6" s="1"/>
      <c r="B6" s="100"/>
      <c r="C6" s="23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25" t="s">
        <v>13</v>
      </c>
      <c r="O6" s="102"/>
      <c r="P6" s="98"/>
      <c r="Q6" s="98"/>
    </row>
    <row r="7" spans="1:17" s="12" customFormat="1" ht="16.5" customHeight="1">
      <c r="A7" s="16" t="s">
        <v>20</v>
      </c>
      <c r="B7" s="21">
        <v>3722</v>
      </c>
      <c r="C7" s="20">
        <v>2567</v>
      </c>
      <c r="D7" s="15">
        <v>1629</v>
      </c>
      <c r="E7" s="15">
        <v>3546</v>
      </c>
      <c r="F7" s="15">
        <v>4877</v>
      </c>
      <c r="G7" s="15">
        <v>8325</v>
      </c>
      <c r="H7" s="15">
        <v>3644</v>
      </c>
      <c r="I7" s="15">
        <v>4709</v>
      </c>
      <c r="J7" s="15">
        <v>3285</v>
      </c>
      <c r="K7" s="15">
        <v>2682</v>
      </c>
      <c r="L7" s="15">
        <v>10558</v>
      </c>
      <c r="M7" s="15">
        <v>11103</v>
      </c>
      <c r="N7" s="20">
        <v>3431</v>
      </c>
      <c r="O7" s="40">
        <f>SUM(C7:N7)</f>
        <v>60356</v>
      </c>
      <c r="P7" s="43">
        <f>O7/B7</f>
        <v>16.216012896292316</v>
      </c>
      <c r="Q7" s="44">
        <f>P7/1000</f>
        <v>0.016216012896292317</v>
      </c>
    </row>
    <row r="8" spans="1:17" s="12" customFormat="1" ht="16.5" customHeight="1">
      <c r="A8" s="71" t="s">
        <v>21</v>
      </c>
      <c r="B8" s="55">
        <v>3776</v>
      </c>
      <c r="C8" s="14">
        <v>7044</v>
      </c>
      <c r="D8" s="56">
        <v>4318</v>
      </c>
      <c r="E8" s="56">
        <v>6747</v>
      </c>
      <c r="F8" s="56">
        <v>6365</v>
      </c>
      <c r="G8" s="56">
        <v>8613</v>
      </c>
      <c r="H8" s="56">
        <v>4791</v>
      </c>
      <c r="I8" s="56">
        <v>6799</v>
      </c>
      <c r="J8" s="56">
        <v>6715</v>
      </c>
      <c r="K8" s="56">
        <v>3976</v>
      </c>
      <c r="L8" s="56">
        <v>5596</v>
      </c>
      <c r="M8" s="56">
        <v>5127</v>
      </c>
      <c r="N8" s="14">
        <v>7987</v>
      </c>
      <c r="O8" s="40">
        <f>SUM(C8:N8)</f>
        <v>74078</v>
      </c>
      <c r="P8" s="43">
        <f>O8/B8</f>
        <v>19.61811440677966</v>
      </c>
      <c r="Q8" s="44">
        <f>P8/1000</f>
        <v>0.01961811440677966</v>
      </c>
    </row>
    <row r="9" spans="1:17" s="12" customFormat="1" ht="16.5" customHeight="1">
      <c r="A9" s="71" t="s">
        <v>22</v>
      </c>
      <c r="B9" s="55">
        <v>3884</v>
      </c>
      <c r="C9" s="14">
        <v>4999</v>
      </c>
      <c r="D9" s="56">
        <v>5474</v>
      </c>
      <c r="E9" s="56">
        <v>7706</v>
      </c>
      <c r="F9" s="56">
        <v>6203</v>
      </c>
      <c r="G9" s="56">
        <v>6061</v>
      </c>
      <c r="H9" s="56">
        <v>7298</v>
      </c>
      <c r="I9" s="56">
        <v>6481</v>
      </c>
      <c r="J9" s="56">
        <v>4804</v>
      </c>
      <c r="K9" s="56">
        <v>6320</v>
      </c>
      <c r="L9" s="56">
        <v>5869</v>
      </c>
      <c r="M9" s="56">
        <v>7025</v>
      </c>
      <c r="N9" s="14">
        <v>8789</v>
      </c>
      <c r="O9" s="40">
        <f>SUM(C9:N9)</f>
        <v>77029</v>
      </c>
      <c r="P9" s="43">
        <f>O9/B9</f>
        <v>19.832389289392378</v>
      </c>
      <c r="Q9" s="44">
        <f>P9/1000</f>
        <v>0.019832389289392377</v>
      </c>
    </row>
    <row r="10" spans="1:17" s="6" customFormat="1" ht="15" thickBot="1">
      <c r="A10" s="72" t="s">
        <v>23</v>
      </c>
      <c r="B10" s="22">
        <v>3951</v>
      </c>
      <c r="C10" s="24">
        <v>6376</v>
      </c>
      <c r="D10" s="17">
        <v>4099</v>
      </c>
      <c r="E10" s="17">
        <v>3841</v>
      </c>
      <c r="F10" s="17">
        <v>5749</v>
      </c>
      <c r="G10" s="17">
        <v>5387</v>
      </c>
      <c r="H10" s="17">
        <v>5117</v>
      </c>
      <c r="I10" s="17">
        <v>5874</v>
      </c>
      <c r="J10" s="17">
        <v>5363</v>
      </c>
      <c r="K10" s="17">
        <v>6727</v>
      </c>
      <c r="L10" s="17">
        <v>5008</v>
      </c>
      <c r="M10" s="17">
        <v>5702</v>
      </c>
      <c r="N10" s="24">
        <v>6924</v>
      </c>
      <c r="O10" s="37">
        <f>SUM(C10:N10)</f>
        <v>66167</v>
      </c>
      <c r="P10" s="45">
        <f>O10/B10</f>
        <v>16.746899519109085</v>
      </c>
      <c r="Q10" s="46">
        <f>P10/1000</f>
        <v>0.016746899519109085</v>
      </c>
    </row>
    <row r="33" spans="2:14" ht="14.25">
      <c r="B33" s="91" t="s">
        <v>15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</sheetData>
  <sheetProtection/>
  <mergeCells count="7">
    <mergeCell ref="Q5:Q6"/>
    <mergeCell ref="B33:N33"/>
    <mergeCell ref="C2:P2"/>
    <mergeCell ref="P5:P6"/>
    <mergeCell ref="B5:B6"/>
    <mergeCell ref="C5:N5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ignoredErrors>
    <ignoredError sqref="O10" formulaRange="1"/>
  </ignoredError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57421875" style="0" customWidth="1"/>
    <col min="2" max="2" width="9.00390625" style="0" bestFit="1" customWidth="1"/>
    <col min="3" max="14" width="8.28125" style="0" customWidth="1"/>
    <col min="15" max="15" width="12.28125" style="0" customWidth="1"/>
    <col min="16" max="16" width="12.421875" style="0" customWidth="1"/>
    <col min="17" max="17" width="13.57421875" style="0" customWidth="1"/>
  </cols>
  <sheetData>
    <row r="2" spans="3:14" ht="18">
      <c r="C2" s="90" t="s">
        <v>25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1:17" ht="16.5" customHeight="1">
      <c r="A5" s="1"/>
      <c r="B5" s="105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7" t="s">
        <v>17</v>
      </c>
      <c r="P5" s="103" t="s">
        <v>0</v>
      </c>
      <c r="Q5" s="103" t="s">
        <v>18</v>
      </c>
    </row>
    <row r="6" spans="1:17" ht="16.5" customHeight="1" thickBot="1">
      <c r="A6" s="1"/>
      <c r="B6" s="106"/>
      <c r="C6" s="78" t="s">
        <v>2</v>
      </c>
      <c r="D6" s="79" t="s">
        <v>3</v>
      </c>
      <c r="E6" s="79" t="s">
        <v>4</v>
      </c>
      <c r="F6" s="79" t="s">
        <v>5</v>
      </c>
      <c r="G6" s="79" t="s">
        <v>6</v>
      </c>
      <c r="H6" s="79" t="s">
        <v>7</v>
      </c>
      <c r="I6" s="79" t="s">
        <v>8</v>
      </c>
      <c r="J6" s="79" t="s">
        <v>9</v>
      </c>
      <c r="K6" s="79" t="s">
        <v>10</v>
      </c>
      <c r="L6" s="79" t="s">
        <v>11</v>
      </c>
      <c r="M6" s="79" t="s">
        <v>12</v>
      </c>
      <c r="N6" s="80" t="s">
        <v>13</v>
      </c>
      <c r="O6" s="108"/>
      <c r="P6" s="104"/>
      <c r="Q6" s="104"/>
    </row>
    <row r="7" spans="1:17" s="12" customFormat="1" ht="16.5" customHeight="1">
      <c r="A7" s="16" t="s">
        <v>20</v>
      </c>
      <c r="B7" s="73">
        <v>3722</v>
      </c>
      <c r="C7" s="82">
        <v>2794.6757679180887</v>
      </c>
      <c r="D7" s="15">
        <v>3159.889078498293</v>
      </c>
      <c r="E7" s="15">
        <v>3358.3745733788396</v>
      </c>
      <c r="F7" s="15">
        <v>5969.108602569093</v>
      </c>
      <c r="G7" s="15">
        <v>6171.942390035033</v>
      </c>
      <c r="H7" s="15">
        <v>952.7303754266211</v>
      </c>
      <c r="I7" s="15">
        <v>2230.976962457338</v>
      </c>
      <c r="J7" s="15">
        <v>5288.16660179058</v>
      </c>
      <c r="K7" s="15">
        <v>2516.796075085324</v>
      </c>
      <c r="L7" s="15">
        <v>8712.96157619663</v>
      </c>
      <c r="M7" s="15">
        <v>2810.554607508532</v>
      </c>
      <c r="N7" s="83">
        <v>3517.162969283276</v>
      </c>
      <c r="O7" s="76">
        <f>SUM(C7:N7)</f>
        <v>47483.33958014765</v>
      </c>
      <c r="P7" s="47">
        <f>O7/B7</f>
        <v>12.757479736740368</v>
      </c>
      <c r="Q7" s="48">
        <f>P7/1000</f>
        <v>0.012757479736740369</v>
      </c>
    </row>
    <row r="8" spans="1:17" s="12" customFormat="1" ht="16.5" customHeight="1">
      <c r="A8" s="71" t="s">
        <v>21</v>
      </c>
      <c r="B8" s="74">
        <v>3776</v>
      </c>
      <c r="C8" s="84">
        <v>8736.59058237001</v>
      </c>
      <c r="D8" s="81">
        <v>5875.067230119093</v>
      </c>
      <c r="E8" s="81">
        <v>5686.48482520169</v>
      </c>
      <c r="F8" s="81">
        <v>2075.987829188962</v>
      </c>
      <c r="G8" s="81">
        <v>5164.256626968882</v>
      </c>
      <c r="H8" s="81">
        <v>3336.457933154053</v>
      </c>
      <c r="I8" s="81">
        <v>5730.003841721091</v>
      </c>
      <c r="J8" s="81">
        <v>3264.530479487986</v>
      </c>
      <c r="K8" s="81">
        <v>0</v>
      </c>
      <c r="L8" s="81">
        <v>0</v>
      </c>
      <c r="M8" s="81">
        <v>5497.9024202842875</v>
      </c>
      <c r="N8" s="85">
        <v>9499.574387607045</v>
      </c>
      <c r="O8" s="76">
        <f>SUM(C8:N8)</f>
        <v>54866.856156103095</v>
      </c>
      <c r="P8" s="47">
        <f>O8/B8</f>
        <v>14.530417414222217</v>
      </c>
      <c r="Q8" s="48">
        <f>P8/1000</f>
        <v>0.014530417414222218</v>
      </c>
    </row>
    <row r="9" spans="1:17" s="12" customFormat="1" ht="16.5" customHeight="1">
      <c r="A9" s="71" t="s">
        <v>22</v>
      </c>
      <c r="B9" s="74">
        <v>3884</v>
      </c>
      <c r="C9" s="84">
        <v>8174.439040022706</v>
      </c>
      <c r="D9" s="81">
        <v>2857.0658930791546</v>
      </c>
      <c r="E9" s="81">
        <v>8683.010624092843</v>
      </c>
      <c r="F9" s="81">
        <v>8206.43751176892</v>
      </c>
      <c r="G9" s="81">
        <v>3347.998342312474</v>
      </c>
      <c r="H9" s="81">
        <v>5319.776212184003</v>
      </c>
      <c r="I9" s="81">
        <v>6153.01599247413</v>
      </c>
      <c r="J9" s="81">
        <v>5699.943555973659</v>
      </c>
      <c r="K9" s="81">
        <v>3083.815616180621</v>
      </c>
      <c r="L9" s="81">
        <v>5729.174035747884</v>
      </c>
      <c r="M9" s="81">
        <v>5495.330197554093</v>
      </c>
      <c r="N9" s="85">
        <v>1923.4894322420223</v>
      </c>
      <c r="O9" s="76">
        <f>SUM(C9:N9)</f>
        <v>64673.496453632506</v>
      </c>
      <c r="P9" s="47">
        <f>O9/B9</f>
        <v>16.65126067292289</v>
      </c>
      <c r="Q9" s="48">
        <f>P9/1000</f>
        <v>0.016651260672922892</v>
      </c>
    </row>
    <row r="10" spans="1:17" s="4" customFormat="1" ht="15" thickBot="1">
      <c r="A10" s="72" t="s">
        <v>23</v>
      </c>
      <c r="B10" s="75">
        <v>3951</v>
      </c>
      <c r="C10" s="86">
        <v>4713.010033444816</v>
      </c>
      <c r="D10" s="17">
        <v>1441.8821117375705</v>
      </c>
      <c r="E10" s="17">
        <v>5726.086956521739</v>
      </c>
      <c r="F10" s="17">
        <v>6383.163505894413</v>
      </c>
      <c r="G10" s="17">
        <v>0</v>
      </c>
      <c r="H10" s="17">
        <v>3670.5685618729094</v>
      </c>
      <c r="I10" s="17">
        <v>5858.227424749163</v>
      </c>
      <c r="J10" s="17">
        <v>3766.7145053818554</v>
      </c>
      <c r="K10" s="17">
        <v>2656.95130702204</v>
      </c>
      <c r="L10" s="17">
        <v>2899.9651460789337</v>
      </c>
      <c r="M10" s="17">
        <v>3118.6776012301384</v>
      </c>
      <c r="N10" s="87">
        <v>6369.549854375339</v>
      </c>
      <c r="O10" s="77">
        <f>SUM(C10:N10)</f>
        <v>46604.797008308924</v>
      </c>
      <c r="P10" s="49">
        <f>O10/B10</f>
        <v>11.795696534626405</v>
      </c>
      <c r="Q10" s="50">
        <f>P10/1000</f>
        <v>0.011795696534626405</v>
      </c>
    </row>
    <row r="35" spans="2:13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19"/>
    </row>
  </sheetData>
  <sheetProtection/>
  <mergeCells count="7">
    <mergeCell ref="Q5:Q6"/>
    <mergeCell ref="B35:L35"/>
    <mergeCell ref="P5:P6"/>
    <mergeCell ref="C2:N2"/>
    <mergeCell ref="C5:N5"/>
    <mergeCell ref="B5:B6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9.421875" style="0" customWidth="1"/>
    <col min="15" max="15" width="12.00390625" style="0" customWidth="1"/>
    <col min="16" max="16" width="11.7109375" style="0" customWidth="1"/>
    <col min="17" max="17" width="11.57421875" style="0" customWidth="1"/>
  </cols>
  <sheetData>
    <row r="2" spans="3:14" ht="18">
      <c r="C2" s="90" t="s">
        <v>26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2:17" ht="16.5" customHeight="1">
      <c r="B5" s="115" t="s">
        <v>1</v>
      </c>
      <c r="C5" s="117" t="s">
        <v>16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1" t="s">
        <v>17</v>
      </c>
      <c r="P5" s="113" t="s">
        <v>0</v>
      </c>
      <c r="Q5" s="109" t="s">
        <v>18</v>
      </c>
    </row>
    <row r="6" spans="2:17" ht="16.5" customHeight="1" thickBot="1">
      <c r="B6" s="116"/>
      <c r="C6" s="30" t="s">
        <v>2</v>
      </c>
      <c r="D6" s="31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2" t="s">
        <v>12</v>
      </c>
      <c r="N6" s="31" t="s">
        <v>13</v>
      </c>
      <c r="O6" s="112"/>
      <c r="P6" s="114"/>
      <c r="Q6" s="110"/>
    </row>
    <row r="7" spans="1:17" ht="16.5" customHeight="1">
      <c r="A7" s="16" t="s">
        <v>20</v>
      </c>
      <c r="B7" s="58">
        <v>3722</v>
      </c>
      <c r="C7" s="59">
        <v>2346.6666666666665</v>
      </c>
      <c r="D7" s="59">
        <v>3620</v>
      </c>
      <c r="E7" s="59">
        <v>3739.9999999999995</v>
      </c>
      <c r="F7" s="59">
        <v>2633.3333333333335</v>
      </c>
      <c r="G7" s="59">
        <v>3573.333333333333</v>
      </c>
      <c r="H7" s="59">
        <v>4166.666666666666</v>
      </c>
      <c r="I7" s="59">
        <v>4930.434782608696</v>
      </c>
      <c r="J7" s="59">
        <v>3554.347826086957</v>
      </c>
      <c r="K7" s="59">
        <v>4493.478260869565</v>
      </c>
      <c r="L7" s="59">
        <v>3750</v>
      </c>
      <c r="M7" s="59">
        <v>3267.391304347826</v>
      </c>
      <c r="N7" s="60">
        <v>3831.25</v>
      </c>
      <c r="O7" s="33">
        <f>SUM(C7:N7)</f>
        <v>43906.90217391304</v>
      </c>
      <c r="P7" s="35">
        <f>O7/B7</f>
        <v>11.796588440062612</v>
      </c>
      <c r="Q7" s="54">
        <f>P7/1000</f>
        <v>0.011796588440062612</v>
      </c>
    </row>
    <row r="8" spans="1:17" ht="16.5" customHeight="1">
      <c r="A8" s="71" t="s">
        <v>21</v>
      </c>
      <c r="B8" s="28">
        <v>3776</v>
      </c>
      <c r="C8" s="51">
        <v>3160</v>
      </c>
      <c r="D8" s="51">
        <v>3180</v>
      </c>
      <c r="E8" s="51">
        <v>4233.333333333333</v>
      </c>
      <c r="F8" s="51">
        <v>4360</v>
      </c>
      <c r="G8" s="51">
        <v>4326.666666666667</v>
      </c>
      <c r="H8" s="51">
        <v>4026.6666666666665</v>
      </c>
      <c r="I8" s="51">
        <v>5053.333333333333</v>
      </c>
      <c r="J8" s="51">
        <v>6633.333333333334</v>
      </c>
      <c r="K8" s="51">
        <v>3780</v>
      </c>
      <c r="L8" s="51">
        <v>4265.217391304348</v>
      </c>
      <c r="M8" s="51">
        <v>3267.391304347826</v>
      </c>
      <c r="N8" s="61">
        <v>4320</v>
      </c>
      <c r="O8" s="33">
        <f>SUM(C8:N8)</f>
        <v>50605.942028985504</v>
      </c>
      <c r="P8" s="35">
        <f>O8/B8</f>
        <v>13.401997359371162</v>
      </c>
      <c r="Q8" s="54">
        <f>P8/1000</f>
        <v>0.013401997359371162</v>
      </c>
    </row>
    <row r="9" spans="1:17" ht="16.5" customHeight="1">
      <c r="A9" s="71" t="s">
        <v>22</v>
      </c>
      <c r="B9" s="28">
        <v>3884</v>
      </c>
      <c r="C9" s="51">
        <v>3526.6666666666665</v>
      </c>
      <c r="D9" s="52">
        <v>2306.666666666667</v>
      </c>
      <c r="E9" s="53">
        <v>3106.6666666666665</v>
      </c>
      <c r="F9" s="53">
        <v>3040</v>
      </c>
      <c r="G9" s="53">
        <v>3886.666666666667</v>
      </c>
      <c r="H9" s="53">
        <v>3100</v>
      </c>
      <c r="I9" s="53">
        <v>4706.666666666667</v>
      </c>
      <c r="J9" s="53">
        <v>3793.3333333333335</v>
      </c>
      <c r="K9" s="53">
        <v>3540</v>
      </c>
      <c r="L9" s="53">
        <v>4333.333333333333</v>
      </c>
      <c r="M9" s="53">
        <v>4753.333333333333</v>
      </c>
      <c r="N9" s="62">
        <v>3880</v>
      </c>
      <c r="O9" s="33">
        <f>SUM(C9:N9)</f>
        <v>43973.333333333336</v>
      </c>
      <c r="P9" s="35">
        <f>O9/B9</f>
        <v>11.32166151733608</v>
      </c>
      <c r="Q9" s="54">
        <f>P9/1000</f>
        <v>0.01132166151733608</v>
      </c>
    </row>
    <row r="10" spans="1:17" s="4" customFormat="1" ht="15" thickBot="1">
      <c r="A10" s="72" t="s">
        <v>23</v>
      </c>
      <c r="B10" s="29">
        <v>3951</v>
      </c>
      <c r="C10" s="63">
        <v>3104.166666666667</v>
      </c>
      <c r="D10" s="64">
        <v>4486.11111111111</v>
      </c>
      <c r="E10" s="64">
        <v>3374.5454545454545</v>
      </c>
      <c r="F10" s="64">
        <v>3532.7272727272725</v>
      </c>
      <c r="G10" s="64">
        <v>2813.3333333333335</v>
      </c>
      <c r="H10" s="64">
        <v>3386.666666666667</v>
      </c>
      <c r="I10" s="64">
        <v>3533.3333333333335</v>
      </c>
      <c r="J10" s="64">
        <v>4040</v>
      </c>
      <c r="K10" s="64">
        <v>3386.6666666666665</v>
      </c>
      <c r="L10" s="65">
        <v>3486.6666666666665</v>
      </c>
      <c r="M10" s="66">
        <v>3913.333333333333</v>
      </c>
      <c r="N10" s="67">
        <v>3006.6666666666665</v>
      </c>
      <c r="O10" s="34">
        <f>SUM(C10:N10)</f>
        <v>42064.21717171717</v>
      </c>
      <c r="P10" s="57">
        <f>O10/B10</f>
        <v>10.646473594461446</v>
      </c>
      <c r="Q10" s="36">
        <f>P10/1000</f>
        <v>0.010646473594461445</v>
      </c>
    </row>
    <row r="13" ht="14.25">
      <c r="H13" s="10"/>
    </row>
    <row r="35" spans="2:10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</row>
  </sheetData>
  <sheetProtection/>
  <mergeCells count="7">
    <mergeCell ref="Q5:Q6"/>
    <mergeCell ref="B35:J35"/>
    <mergeCell ref="O5:O6"/>
    <mergeCell ref="P5:P6"/>
    <mergeCell ref="C2:N2"/>
    <mergeCell ref="B5:B6"/>
    <mergeCell ref="C5:N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