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732" activeTab="0"/>
  </bookViews>
  <sheets>
    <sheet name="RSU" sheetId="1" r:id="rId1"/>
    <sheet name="CARTON" sheetId="2" r:id="rId2"/>
    <sheet name="VIDRIO" sheetId="3" r:id="rId3"/>
    <sheet name="ENVASES" sheetId="4" r:id="rId4"/>
  </sheets>
  <definedNames/>
  <calcPr fullCalcOnLoad="1"/>
</workbook>
</file>

<file path=xl/sharedStrings.xml><?xml version="1.0" encoding="utf-8"?>
<sst xmlns="http://schemas.openxmlformats.org/spreadsheetml/2006/main" count="92" uniqueCount="27">
  <si>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</si>
  <si>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</si>
  <si>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</si>
  <si>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</si>
  <si>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</si>
  <si>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</si>
  <si>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</si>
  <si>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</si>
  <si>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</si>
  <si>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</si>
  <si>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</si>
  <si>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</si>
  <si>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</si>
  <si>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</si>
  <si>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</si>
  <si>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</si>
  <si>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</si>
  <si>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</si>
  <si>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RATIO (Tn/HAB/AÑO)</t>
  </si>
  <si>
    <t>CARRATRACA: RESUMEN DE KILOS ANUAL DE RECOGIDA EN RESIDUOS SÓLIDOS URBANOS</t>
  </si>
  <si>
    <t>2018</t>
  </si>
  <si>
    <t>2017</t>
  </si>
  <si>
    <t>2016</t>
  </si>
  <si>
    <t>2015</t>
  </si>
  <si>
    <t>CARRATRACA: RESUMEN DE KILOS ANUAL DE RECOGIDA EN PAPEL / CARTÓN</t>
  </si>
  <si>
    <t>CARRATRACA: RESUMEN DE KILOS ANUAL DE RECOGIDA EN VIDRIO</t>
  </si>
  <si>
    <t>CARRATRACA: RESUMEN DE KILOS ANUAL DE RECOGIDA EN ENVASES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</si>
</sst>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b/>
      <sz val="10"/>
      <name val="Arial"/>
      <family val="2"/>
    </font>
    <font>
      <i/>
      <u val="single"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86ED8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51" applyFont="1" applyFill="1" applyBorder="1">
      <alignment/>
      <protection/>
    </xf>
    <xf numFmtId="3" fontId="6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3" fontId="15" fillId="0" borderId="14" xfId="0" applyNumberFormat="1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6" fillId="18" borderId="16" xfId="0" applyFont="1" applyFill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0" fontId="6" fillId="18" borderId="18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3" fontId="20" fillId="0" borderId="19" xfId="51" applyNumberFormat="1" applyFont="1" applyFill="1" applyBorder="1" applyAlignment="1">
      <alignment horizontal="center" vertical="center"/>
      <protection/>
    </xf>
    <xf numFmtId="3" fontId="16" fillId="0" borderId="20" xfId="0" applyNumberFormat="1" applyFont="1" applyBorder="1" applyAlignment="1">
      <alignment horizontal="center" vertical="center"/>
    </xf>
    <xf numFmtId="3" fontId="6" fillId="34" borderId="21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3" fontId="6" fillId="34" borderId="23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/>
    </xf>
    <xf numFmtId="4" fontId="6" fillId="35" borderId="19" xfId="0" applyNumberFormat="1" applyFont="1" applyFill="1" applyBorder="1" applyAlignment="1">
      <alignment horizontal="center" vertical="center" wrapText="1"/>
    </xf>
    <xf numFmtId="164" fontId="21" fillId="35" borderId="20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1" fillId="36" borderId="15" xfId="0" applyNumberFormat="1" applyFont="1" applyFill="1" applyBorder="1" applyAlignment="1">
      <alignment horizontal="center" vertical="center"/>
    </xf>
    <xf numFmtId="164" fontId="21" fillId="36" borderId="20" xfId="0" applyNumberFormat="1" applyFont="1" applyFill="1" applyBorder="1" applyAlignment="1">
      <alignment horizontal="center" vertical="center"/>
    </xf>
    <xf numFmtId="3" fontId="18" fillId="0" borderId="24" xfId="0" applyNumberFormat="1" applyFont="1" applyBorder="1" applyAlignment="1">
      <alignment horizontal="center" vertical="center"/>
    </xf>
    <xf numFmtId="4" fontId="21" fillId="36" borderId="24" xfId="0" applyNumberFormat="1" applyFont="1" applyFill="1" applyBorder="1" applyAlignment="1">
      <alignment horizontal="center" vertical="center"/>
    </xf>
    <xf numFmtId="164" fontId="21" fillId="36" borderId="24" xfId="0" applyNumberFormat="1" applyFont="1" applyFill="1" applyBorder="1" applyAlignment="1">
      <alignment horizontal="center" vertical="center"/>
    </xf>
    <xf numFmtId="4" fontId="21" fillId="12" borderId="24" xfId="0" applyNumberFormat="1" applyFont="1" applyFill="1" applyBorder="1" applyAlignment="1">
      <alignment horizontal="center" vertical="center"/>
    </xf>
    <xf numFmtId="164" fontId="21" fillId="12" borderId="24" xfId="0" applyNumberFormat="1" applyFont="1" applyFill="1" applyBorder="1" applyAlignment="1">
      <alignment horizontal="center" vertical="center"/>
    </xf>
    <xf numFmtId="4" fontId="21" fillId="12" borderId="15" xfId="0" applyNumberFormat="1" applyFont="1" applyFill="1" applyBorder="1" applyAlignment="1">
      <alignment horizontal="center" vertical="center"/>
    </xf>
    <xf numFmtId="164" fontId="21" fillId="12" borderId="20" xfId="0" applyNumberFormat="1" applyFont="1" applyFill="1" applyBorder="1" applyAlignment="1">
      <alignment horizontal="center" vertical="center"/>
    </xf>
    <xf numFmtId="4" fontId="21" fillId="37" borderId="24" xfId="0" applyNumberFormat="1" applyFont="1" applyFill="1" applyBorder="1" applyAlignment="1">
      <alignment horizontal="center" vertical="center"/>
    </xf>
    <xf numFmtId="164" fontId="21" fillId="37" borderId="24" xfId="0" applyNumberFormat="1" applyFont="1" applyFill="1" applyBorder="1" applyAlignment="1">
      <alignment horizontal="center" vertical="center"/>
    </xf>
    <xf numFmtId="4" fontId="21" fillId="37" borderId="15" xfId="0" applyNumberFormat="1" applyFont="1" applyFill="1" applyBorder="1" applyAlignment="1">
      <alignment horizontal="center" vertical="center"/>
    </xf>
    <xf numFmtId="164" fontId="21" fillId="37" borderId="20" xfId="0" applyNumberFormat="1" applyFont="1" applyFill="1" applyBorder="1" applyAlignment="1">
      <alignment horizontal="center" vertical="center"/>
    </xf>
    <xf numFmtId="3" fontId="14" fillId="0" borderId="25" xfId="0" applyNumberFormat="1" applyFont="1" applyFill="1" applyBorder="1" applyAlignment="1">
      <alignment horizontal="center" vertical="center" wrapText="1"/>
    </xf>
    <xf numFmtId="3" fontId="14" fillId="0" borderId="26" xfId="0" applyNumberFormat="1" applyFont="1" applyFill="1" applyBorder="1" applyAlignment="1">
      <alignment horizontal="center" vertical="center"/>
    </xf>
    <xf numFmtId="3" fontId="14" fillId="0" borderId="27" xfId="0" applyNumberFormat="1" applyFont="1" applyFill="1" applyBorder="1" applyAlignment="1">
      <alignment horizontal="center" vertical="center"/>
    </xf>
    <xf numFmtId="164" fontId="21" fillId="35" borderId="24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4" fontId="6" fillId="35" borderId="15" xfId="0" applyNumberFormat="1" applyFont="1" applyFill="1" applyBorder="1" applyAlignment="1">
      <alignment horizontal="center" vertical="center"/>
    </xf>
    <xf numFmtId="3" fontId="20" fillId="0" borderId="13" xfId="51" applyNumberFormat="1" applyFont="1" applyFill="1" applyBorder="1" applyAlignment="1">
      <alignment horizontal="center" vertical="center"/>
      <protection/>
    </xf>
    <xf numFmtId="3" fontId="14" fillId="0" borderId="29" xfId="0" applyNumberFormat="1" applyFont="1" applyFill="1" applyBorder="1" applyAlignment="1">
      <alignment horizontal="center" vertical="center" wrapText="1"/>
    </xf>
    <xf numFmtId="3" fontId="14" fillId="0" borderId="30" xfId="0" applyNumberFormat="1" applyFont="1" applyFill="1" applyBorder="1" applyAlignment="1">
      <alignment horizontal="center" vertical="center" wrapText="1"/>
    </xf>
    <xf numFmtId="3" fontId="14" fillId="0" borderId="31" xfId="0" applyNumberFormat="1" applyFont="1" applyFill="1" applyBorder="1" applyAlignment="1">
      <alignment horizontal="center" vertical="center" wrapText="1"/>
    </xf>
    <xf numFmtId="3" fontId="14" fillId="0" borderId="32" xfId="0" applyNumberFormat="1" applyFont="1" applyFill="1" applyBorder="1" applyAlignment="1">
      <alignment horizontal="center" vertical="center"/>
    </xf>
    <xf numFmtId="3" fontId="14" fillId="0" borderId="16" xfId="51" applyNumberFormat="1" applyFont="1" applyFill="1" applyBorder="1" applyAlignment="1">
      <alignment horizontal="center"/>
      <protection/>
    </xf>
    <xf numFmtId="3" fontId="14" fillId="0" borderId="10" xfId="51" applyNumberFormat="1" applyFont="1" applyFill="1" applyBorder="1" applyAlignment="1">
      <alignment horizontal="center"/>
      <protection/>
    </xf>
    <xf numFmtId="3" fontId="54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33" xfId="0" applyNumberFormat="1" applyFont="1" applyFill="1" applyBorder="1" applyAlignment="1">
      <alignment horizontal="center" vertical="center" wrapText="1"/>
    </xf>
    <xf numFmtId="3" fontId="16" fillId="0" borderId="30" xfId="0" applyNumberFormat="1" applyFont="1" applyFill="1" applyBorder="1" applyAlignment="1">
      <alignment horizontal="center" vertical="center"/>
    </xf>
    <xf numFmtId="3" fontId="16" fillId="0" borderId="34" xfId="0" applyNumberFormat="1" applyFont="1" applyFill="1" applyBorder="1" applyAlignment="1">
      <alignment horizontal="center" vertical="center"/>
    </xf>
    <xf numFmtId="3" fontId="17" fillId="0" borderId="35" xfId="0" applyNumberFormat="1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3" fontId="16" fillId="0" borderId="36" xfId="0" applyNumberFormat="1" applyFont="1" applyFill="1" applyBorder="1" applyAlignment="1">
      <alignment horizontal="center" vertical="center"/>
    </xf>
    <xf numFmtId="3" fontId="16" fillId="0" borderId="37" xfId="0" applyNumberFormat="1" applyFont="1" applyFill="1" applyBorder="1" applyAlignment="1">
      <alignment horizontal="center" vertical="center"/>
    </xf>
    <xf numFmtId="3" fontId="17" fillId="0" borderId="38" xfId="0" applyNumberFormat="1" applyFont="1" applyBorder="1" applyAlignment="1">
      <alignment horizontal="center" vertical="center"/>
    </xf>
    <xf numFmtId="3" fontId="18" fillId="0" borderId="34" xfId="0" applyNumberFormat="1" applyFont="1" applyBorder="1" applyAlignment="1">
      <alignment horizontal="center" vertical="center"/>
    </xf>
    <xf numFmtId="3" fontId="18" fillId="0" borderId="35" xfId="0" applyNumberFormat="1" applyFont="1" applyBorder="1" applyAlignment="1">
      <alignment horizontal="center" vertical="center"/>
    </xf>
    <xf numFmtId="0" fontId="6" fillId="37" borderId="21" xfId="0" applyFont="1" applyFill="1" applyBorder="1" applyAlignment="1">
      <alignment horizontal="center" vertical="center"/>
    </xf>
    <xf numFmtId="0" fontId="6" fillId="37" borderId="23" xfId="0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3" fontId="15" fillId="0" borderId="39" xfId="0" applyNumberFormat="1" applyFont="1" applyBorder="1" applyAlignment="1">
      <alignment horizontal="center" vertical="center"/>
    </xf>
    <xf numFmtId="3" fontId="15" fillId="0" borderId="40" xfId="0" applyNumberFormat="1" applyFont="1" applyBorder="1" applyAlignment="1">
      <alignment horizontal="center" vertical="center"/>
    </xf>
    <xf numFmtId="3" fontId="15" fillId="0" borderId="41" xfId="0" applyNumberFormat="1" applyFont="1" applyBorder="1" applyAlignment="1">
      <alignment horizontal="center" vertical="center"/>
    </xf>
    <xf numFmtId="3" fontId="15" fillId="0" borderId="32" xfId="0" applyNumberFormat="1" applyFont="1" applyBorder="1" applyAlignment="1">
      <alignment horizontal="center" vertical="center"/>
    </xf>
    <xf numFmtId="3" fontId="15" fillId="0" borderId="42" xfId="0" applyNumberFormat="1" applyFont="1" applyBorder="1" applyAlignment="1">
      <alignment horizontal="center" vertical="center"/>
    </xf>
    <xf numFmtId="3" fontId="15" fillId="0" borderId="33" xfId="0" applyNumberFormat="1" applyFont="1" applyBorder="1" applyAlignment="1">
      <alignment horizontal="center" vertical="center"/>
    </xf>
    <xf numFmtId="0" fontId="19" fillId="36" borderId="43" xfId="0" applyFont="1" applyFill="1" applyBorder="1" applyAlignment="1">
      <alignment horizontal="center" vertical="center" wrapText="1"/>
    </xf>
    <xf numFmtId="0" fontId="19" fillId="36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/>
    </xf>
    <xf numFmtId="0" fontId="21" fillId="33" borderId="43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18" fillId="33" borderId="43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9" fillId="12" borderId="43" xfId="0" applyFont="1" applyFill="1" applyBorder="1" applyAlignment="1">
      <alignment horizontal="center" vertical="center" wrapText="1"/>
    </xf>
    <xf numFmtId="0" fontId="19" fillId="12" borderId="20" xfId="0" applyFont="1" applyFill="1" applyBorder="1" applyAlignment="1">
      <alignment horizontal="center" vertical="center" wrapText="1"/>
    </xf>
    <xf numFmtId="0" fontId="16" fillId="18" borderId="43" xfId="0" applyFont="1" applyFill="1" applyBorder="1" applyAlignment="1">
      <alignment horizontal="center" vertical="center"/>
    </xf>
    <xf numFmtId="0" fontId="16" fillId="18" borderId="20" xfId="0" applyFont="1" applyFill="1" applyBorder="1" applyAlignment="1">
      <alignment horizontal="center" vertical="center"/>
    </xf>
    <xf numFmtId="0" fontId="18" fillId="18" borderId="43" xfId="0" applyFont="1" applyFill="1" applyBorder="1" applyAlignment="1">
      <alignment horizontal="center" vertical="center" wrapText="1"/>
    </xf>
    <xf numFmtId="0" fontId="18" fillId="18" borderId="20" xfId="0" applyFont="1" applyFill="1" applyBorder="1" applyAlignment="1">
      <alignment horizontal="center" vertical="center" wrapText="1"/>
    </xf>
    <xf numFmtId="0" fontId="19" fillId="37" borderId="43" xfId="0" applyFont="1" applyFill="1" applyBorder="1" applyAlignment="1">
      <alignment horizontal="center" vertical="center" wrapText="1"/>
    </xf>
    <xf numFmtId="0" fontId="19" fillId="37" borderId="20" xfId="0" applyFont="1" applyFill="1" applyBorder="1" applyAlignment="1">
      <alignment horizontal="center" vertical="center" wrapText="1"/>
    </xf>
    <xf numFmtId="0" fontId="16" fillId="37" borderId="43" xfId="0" applyFont="1" applyFill="1" applyBorder="1" applyAlignment="1">
      <alignment horizontal="center" vertical="center"/>
    </xf>
    <xf numFmtId="0" fontId="16" fillId="37" borderId="20" xfId="0" applyFont="1" applyFill="1" applyBorder="1" applyAlignment="1">
      <alignment horizontal="center" vertical="center"/>
    </xf>
    <xf numFmtId="0" fontId="18" fillId="37" borderId="43" xfId="0" applyFont="1" applyFill="1" applyBorder="1" applyAlignment="1">
      <alignment horizontal="center" vertical="center" wrapText="1"/>
    </xf>
    <xf numFmtId="0" fontId="18" fillId="37" borderId="20" xfId="0" applyFont="1" applyFill="1" applyBorder="1" applyAlignment="1">
      <alignment horizontal="center" vertical="center" wrapText="1"/>
    </xf>
    <xf numFmtId="0" fontId="18" fillId="35" borderId="43" xfId="0" applyFont="1" applyFill="1" applyBorder="1" applyAlignment="1">
      <alignment horizontal="center" vertical="center" wrapText="1"/>
    </xf>
    <xf numFmtId="0" fontId="18" fillId="35" borderId="24" xfId="0" applyFont="1" applyFill="1" applyBorder="1" applyAlignment="1">
      <alignment horizontal="center" vertical="center" wrapText="1"/>
    </xf>
    <xf numFmtId="3" fontId="5" fillId="34" borderId="43" xfId="0" applyNumberFormat="1" applyFont="1" applyFill="1" applyBorder="1" applyAlignment="1">
      <alignment horizontal="center" vertical="center" wrapText="1"/>
    </xf>
    <xf numFmtId="3" fontId="5" fillId="34" borderId="44" xfId="0" applyNumberFormat="1" applyFont="1" applyFill="1" applyBorder="1" applyAlignment="1">
      <alignment horizontal="center" vertical="center" wrapText="1"/>
    </xf>
    <xf numFmtId="3" fontId="5" fillId="35" borderId="43" xfId="0" applyNumberFormat="1" applyFont="1" applyFill="1" applyBorder="1" applyAlignment="1">
      <alignment horizontal="center" vertical="center" wrapText="1"/>
    </xf>
    <xf numFmtId="3" fontId="5" fillId="35" borderId="44" xfId="0" applyNumberFormat="1" applyFont="1" applyFill="1" applyBorder="1" applyAlignment="1">
      <alignment horizontal="center" vertical="center" wrapText="1"/>
    </xf>
    <xf numFmtId="3" fontId="20" fillId="34" borderId="43" xfId="51" applyNumberFormat="1" applyFont="1" applyFill="1" applyBorder="1" applyAlignment="1">
      <alignment horizontal="center" vertical="center"/>
      <protection/>
    </xf>
    <xf numFmtId="3" fontId="20" fillId="34" borderId="44" xfId="51" applyNumberFormat="1" applyFont="1" applyFill="1" applyBorder="1" applyAlignment="1">
      <alignment horizontal="center" vertical="center"/>
      <protection/>
    </xf>
    <xf numFmtId="0" fontId="5" fillId="0" borderId="14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525"/>
          <c:w val="0.9765"/>
          <c:h val="0.82575"/>
        </c:manualLayout>
      </c:layout>
      <c:lineChart>
        <c:grouping val="standard"/>
        <c:varyColors val="0"/>
        <c:ser>
          <c:idx val="3"/>
          <c:order val="0"/>
          <c:tx>
            <c:strRef>
              <c:f>RSU!$A$7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RSU!$C$7:$N$7</c:f>
              <c:numCache/>
            </c:numRef>
          </c:val>
          <c:smooth val="0"/>
        </c:ser>
        <c:ser>
          <c:idx val="2"/>
          <c:order val="1"/>
          <c:tx>
            <c:strRef>
              <c:f>RSU!$A$8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RSU!$C$8:$N$8</c:f>
              <c:numCache/>
            </c:numRef>
          </c:val>
          <c:smooth val="0"/>
        </c:ser>
        <c:ser>
          <c:idx val="1"/>
          <c:order val="2"/>
          <c:tx>
            <c:strRef>
              <c:f>RSU!$A$9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RSU!$C$9:$N$9</c:f>
              <c:numCache/>
            </c:numRef>
          </c:val>
          <c:smooth val="0"/>
        </c:ser>
        <c:ser>
          <c:idx val="0"/>
          <c:order val="3"/>
          <c:tx>
            <c:strRef>
              <c:f>RSU!$A$10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RSU!$C$10:$N$10</c:f>
              <c:numCache/>
            </c:numRef>
          </c:val>
          <c:smooth val="0"/>
        </c:ser>
        <c:marker val="1"/>
        <c:axId val="23582120"/>
        <c:axId val="10912489"/>
      </c:lineChart>
      <c:catAx>
        <c:axId val="23582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912489"/>
        <c:crossesAt val="0"/>
        <c:auto val="1"/>
        <c:lblOffset val="100"/>
        <c:tickLblSkip val="1"/>
        <c:noMultiLvlLbl val="0"/>
      </c:catAx>
      <c:valAx>
        <c:axId val="109124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582120"/>
        <c:crossesAt val="1"/>
        <c:crossBetween val="between"/>
        <c:dispUnits/>
      </c:valAx>
      <c:spPr>
        <a:gradFill rotWithShape="1">
          <a:gsLst>
            <a:gs pos="0">
              <a:srgbClr val="7F7F7F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115"/>
          <c:y val="0.84125"/>
          <c:w val="0.6365"/>
          <c:h val="0.13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-0.00375"/>
          <c:w val="0.987"/>
          <c:h val="0.9215"/>
        </c:manualLayout>
      </c:layout>
      <c:lineChart>
        <c:grouping val="standard"/>
        <c:varyColors val="0"/>
        <c:ser>
          <c:idx val="3"/>
          <c:order val="0"/>
          <c:tx>
            <c:strRef>
              <c:f>CARTON!$A$7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CARTON!$C$7:$N$7</c:f>
              <c:numCache/>
            </c:numRef>
          </c:val>
          <c:smooth val="0"/>
        </c:ser>
        <c:ser>
          <c:idx val="0"/>
          <c:order val="1"/>
          <c:tx>
            <c:strRef>
              <c:f>CARTON!$A$8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CARTON!$C$8:$N$8</c:f>
              <c:numCache/>
            </c:numRef>
          </c:val>
          <c:smooth val="0"/>
        </c:ser>
        <c:ser>
          <c:idx val="1"/>
          <c:order val="2"/>
          <c:tx>
            <c:strRef>
              <c:f>CARTON!$A$9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CARTON!$C$9:$N$9</c:f>
              <c:numCache/>
            </c:numRef>
          </c:val>
          <c:smooth val="0"/>
        </c:ser>
        <c:ser>
          <c:idx val="2"/>
          <c:order val="3"/>
          <c:tx>
            <c:strRef>
              <c:f>CARTON!$A$10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CARTON!$C$10:$N$10</c:f>
              <c:numCache/>
            </c:numRef>
          </c:val>
          <c:smooth val="0"/>
        </c:ser>
        <c:marker val="1"/>
        <c:axId val="31103538"/>
        <c:axId val="11496387"/>
      </c:lineChart>
      <c:catAx>
        <c:axId val="3110353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496387"/>
        <c:crosses val="autoZero"/>
        <c:auto val="1"/>
        <c:lblOffset val="100"/>
        <c:tickLblSkip val="1"/>
        <c:noMultiLvlLbl val="0"/>
      </c:catAx>
      <c:valAx>
        <c:axId val="114963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103538"/>
        <c:crossesAt val="1"/>
        <c:crossBetween val="between"/>
        <c:dispUnits/>
      </c:valAx>
      <c:spPr>
        <a:gradFill rotWithShape="1">
          <a:gsLst>
            <a:gs pos="0">
              <a:srgbClr val="00B0F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1225"/>
          <c:y val="0.92725"/>
          <c:w val="0.5107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0225"/>
          <c:w val="0.9815"/>
          <c:h val="0.8275"/>
        </c:manualLayout>
      </c:layout>
      <c:lineChart>
        <c:grouping val="standard"/>
        <c:varyColors val="0"/>
        <c:ser>
          <c:idx val="3"/>
          <c:order val="0"/>
          <c:tx>
            <c:strRef>
              <c:f>VIDRIO!$A$7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VIDRIO!$C$7:$N$7</c:f>
              <c:numCache/>
            </c:numRef>
          </c:val>
          <c:smooth val="0"/>
        </c:ser>
        <c:ser>
          <c:idx val="0"/>
          <c:order val="1"/>
          <c:tx>
            <c:strRef>
              <c:f>VIDRIO!$A$8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VIDRIO!$C$8:$N$8</c:f>
              <c:numCache/>
            </c:numRef>
          </c:val>
          <c:smooth val="0"/>
        </c:ser>
        <c:ser>
          <c:idx val="1"/>
          <c:order val="2"/>
          <c:tx>
            <c:strRef>
              <c:f>VIDRIO!$A$9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VIDRIO!$C$9:$N$9</c:f>
              <c:numCache/>
            </c:numRef>
          </c:val>
          <c:smooth val="0"/>
        </c:ser>
        <c:ser>
          <c:idx val="2"/>
          <c:order val="3"/>
          <c:tx>
            <c:strRef>
              <c:f>VIDRIO!$A$10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VIDRIO!$C$10:$N$10</c:f>
              <c:numCache/>
            </c:numRef>
          </c:val>
          <c:smooth val="0"/>
        </c:ser>
        <c:marker val="1"/>
        <c:axId val="36358620"/>
        <c:axId val="58792125"/>
      </c:lineChart>
      <c:catAx>
        <c:axId val="36358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792125"/>
        <c:crossesAt val="0"/>
        <c:auto val="1"/>
        <c:lblOffset val="100"/>
        <c:tickLblSkip val="1"/>
        <c:noMultiLvlLbl val="0"/>
      </c:catAx>
      <c:valAx>
        <c:axId val="587921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358620"/>
        <c:crossesAt val="1"/>
        <c:crossBetween val="between"/>
        <c:dispUnits/>
      </c:valAx>
      <c:spPr>
        <a:gradFill rotWithShape="1">
          <a:gsLst>
            <a:gs pos="0">
              <a:srgbClr val="00B05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2925"/>
          <c:y val="0.86825"/>
          <c:w val="0.6145"/>
          <c:h val="0.13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0925"/>
          <c:w val="0.97925"/>
          <c:h val="0.82175"/>
        </c:manualLayout>
      </c:layout>
      <c:lineChart>
        <c:grouping val="standard"/>
        <c:varyColors val="0"/>
        <c:ser>
          <c:idx val="3"/>
          <c:order val="0"/>
          <c:tx>
            <c:strRef>
              <c:f>ENVASES!$A$7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ENVASES!$C$7:$N$7</c:f>
              <c:numCache/>
            </c:numRef>
          </c:val>
          <c:smooth val="0"/>
        </c:ser>
        <c:ser>
          <c:idx val="1"/>
          <c:order val="1"/>
          <c:tx>
            <c:strRef>
              <c:f>ENVASES!$A$8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ENVASES!$C$8:$N$8</c:f>
              <c:numCache/>
            </c:numRef>
          </c:val>
          <c:smooth val="0"/>
        </c:ser>
        <c:ser>
          <c:idx val="0"/>
          <c:order val="2"/>
          <c:tx>
            <c:strRef>
              <c:f>ENVASES!$A$9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ENVASES!$C$9:$N$9</c:f>
              <c:numCache/>
            </c:numRef>
          </c:val>
          <c:smooth val="0"/>
        </c:ser>
        <c:ser>
          <c:idx val="2"/>
          <c:order val="3"/>
          <c:tx>
            <c:strRef>
              <c:f>ENVASES!$A$10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ENVASES!$C$10:$N$10</c:f>
              <c:numCache/>
            </c:numRef>
          </c:val>
          <c:smooth val="0"/>
        </c:ser>
        <c:marker val="1"/>
        <c:axId val="59367078"/>
        <c:axId val="64541655"/>
      </c:lineChart>
      <c:catAx>
        <c:axId val="59367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541655"/>
        <c:crossesAt val="0"/>
        <c:auto val="1"/>
        <c:lblOffset val="100"/>
        <c:tickLblSkip val="1"/>
        <c:noMultiLvlLbl val="0"/>
      </c:catAx>
      <c:valAx>
        <c:axId val="645416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367078"/>
        <c:crossesAt val="1"/>
        <c:crossBetween val="between"/>
        <c:dispUnits/>
      </c:valAx>
      <c:spPr>
        <a:gradFill rotWithShape="1">
          <a:gsLst>
            <a:gs pos="0">
              <a:srgbClr val="FFFF0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11875"/>
          <c:y val="0.8685"/>
          <c:w val="0.76675"/>
          <c:h val="0.13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28575</xdr:rowOff>
    </xdr:from>
    <xdr:to>
      <xdr:col>16</xdr:col>
      <xdr:colOff>0</xdr:colOff>
      <xdr:row>31</xdr:row>
      <xdr:rowOff>114300</xdr:rowOff>
    </xdr:to>
    <xdr:graphicFrame>
      <xdr:nvGraphicFramePr>
        <xdr:cNvPr id="1" name="2 Gráfico"/>
        <xdr:cNvGraphicFramePr/>
      </xdr:nvGraphicFramePr>
      <xdr:xfrm>
        <a:off x="542925" y="2247900"/>
        <a:ext cx="89820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57150</xdr:rowOff>
    </xdr:from>
    <xdr:to>
      <xdr:col>16</xdr:col>
      <xdr:colOff>0</xdr:colOff>
      <xdr:row>30</xdr:row>
      <xdr:rowOff>133350</xdr:rowOff>
    </xdr:to>
    <xdr:graphicFrame>
      <xdr:nvGraphicFramePr>
        <xdr:cNvPr id="1" name="3 Gráfico"/>
        <xdr:cNvGraphicFramePr/>
      </xdr:nvGraphicFramePr>
      <xdr:xfrm>
        <a:off x="542925" y="2343150"/>
        <a:ext cx="94583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16</xdr:col>
      <xdr:colOff>0</xdr:colOff>
      <xdr:row>32</xdr:row>
      <xdr:rowOff>19050</xdr:rowOff>
    </xdr:to>
    <xdr:graphicFrame>
      <xdr:nvGraphicFramePr>
        <xdr:cNvPr id="1" name="2 Gráfico"/>
        <xdr:cNvGraphicFramePr/>
      </xdr:nvGraphicFramePr>
      <xdr:xfrm>
        <a:off x="571500" y="2228850"/>
        <a:ext cx="88773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16</xdr:col>
      <xdr:colOff>19050</xdr:colOff>
      <xdr:row>32</xdr:row>
      <xdr:rowOff>95250</xdr:rowOff>
    </xdr:to>
    <xdr:graphicFrame>
      <xdr:nvGraphicFramePr>
        <xdr:cNvPr id="1" name="2 Gráfico"/>
        <xdr:cNvGraphicFramePr/>
      </xdr:nvGraphicFramePr>
      <xdr:xfrm>
        <a:off x="533400" y="2419350"/>
        <a:ext cx="97440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4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8.00390625" style="2" bestFit="1" customWidth="1"/>
    <col min="2" max="2" width="9.421875" style="2" bestFit="1" customWidth="1"/>
    <col min="3" max="3" width="8.28125" style="1" customWidth="1"/>
    <col min="4" max="4" width="8.28125" style="0" customWidth="1"/>
    <col min="5" max="5" width="8.28125" style="3" customWidth="1"/>
    <col min="6" max="7" width="8.28125" style="0" customWidth="1"/>
    <col min="8" max="8" width="8.28125" style="3" customWidth="1"/>
    <col min="9" max="10" width="8.28125" style="0" customWidth="1"/>
    <col min="11" max="11" width="8.28125" style="3" customWidth="1"/>
    <col min="12" max="13" width="8.28125" style="0" customWidth="1"/>
    <col min="14" max="14" width="8.28125" style="3" customWidth="1"/>
    <col min="15" max="15" width="12.140625" style="0" customWidth="1"/>
    <col min="16" max="16" width="13.8515625" style="0" customWidth="1"/>
    <col min="17" max="17" width="14.00390625" style="0" customWidth="1"/>
  </cols>
  <sheetData>
    <row r="2" spans="3:15" ht="18">
      <c r="C2" s="90" t="s">
        <v>19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3:17" ht="14.25">
      <c r="C3" s="9"/>
      <c r="P3" s="7"/>
      <c r="Q3" s="8"/>
    </row>
    <row r="4" ht="15" thickBot="1">
      <c r="C4" s="11"/>
    </row>
    <row r="5" spans="2:17" s="1" customFormat="1" ht="16.5" customHeight="1">
      <c r="B5" s="93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5" t="s">
        <v>17</v>
      </c>
      <c r="P5" s="88" t="s">
        <v>0</v>
      </c>
      <c r="Q5" s="88" t="s">
        <v>18</v>
      </c>
    </row>
    <row r="6" spans="2:17" s="1" customFormat="1" ht="16.5" customHeight="1" thickBot="1">
      <c r="B6" s="94"/>
      <c r="C6" s="26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27" t="s">
        <v>13</v>
      </c>
      <c r="O6" s="96"/>
      <c r="P6" s="89"/>
      <c r="Q6" s="89"/>
    </row>
    <row r="7" spans="1:17" s="1" customFormat="1" ht="16.5" customHeight="1">
      <c r="A7" s="16" t="s">
        <v>20</v>
      </c>
      <c r="B7" s="68">
        <v>751</v>
      </c>
      <c r="C7" s="14">
        <v>22309.91318193881</v>
      </c>
      <c r="D7" s="56">
        <v>19443.403381734086</v>
      </c>
      <c r="E7" s="56">
        <v>23010.318838381925</v>
      </c>
      <c r="F7" s="56">
        <v>23884.373848428557</v>
      </c>
      <c r="G7" s="56">
        <v>25091.605565454753</v>
      </c>
      <c r="H7" s="56">
        <v>24592.780073548925</v>
      </c>
      <c r="I7" s="56">
        <v>24941.274595291354</v>
      </c>
      <c r="J7" s="56">
        <v>23038.79061303408</v>
      </c>
      <c r="K7" s="56">
        <v>14498.397088372445</v>
      </c>
      <c r="L7" s="56">
        <v>20673.355574932706</v>
      </c>
      <c r="M7" s="56">
        <v>21627.160025780035</v>
      </c>
      <c r="N7" s="56">
        <v>22631.644235508207</v>
      </c>
      <c r="O7" s="40">
        <f>SUM(C7:N7)</f>
        <v>265743.01702240587</v>
      </c>
      <c r="P7" s="41">
        <f>O7/B7</f>
        <v>353.852219736892</v>
      </c>
      <c r="Q7" s="42">
        <f>P7/1000</f>
        <v>0.35385221973689196</v>
      </c>
    </row>
    <row r="8" spans="1:17" s="1" customFormat="1" ht="16.5" customHeight="1">
      <c r="A8" s="71" t="s">
        <v>21</v>
      </c>
      <c r="B8" s="69">
        <v>750</v>
      </c>
      <c r="C8" s="14">
        <v>26125.327546675402</v>
      </c>
      <c r="D8" s="56">
        <v>24057.484441532917</v>
      </c>
      <c r="E8" s="56">
        <v>26789.837864395675</v>
      </c>
      <c r="F8" s="56">
        <v>26536.654520144122</v>
      </c>
      <c r="G8" s="56">
        <v>29674.03987880773</v>
      </c>
      <c r="H8" s="56">
        <v>28854.610219456274</v>
      </c>
      <c r="I8" s="56">
        <v>26912.66786767114</v>
      </c>
      <c r="J8" s="56">
        <v>29393.219783819193</v>
      </c>
      <c r="K8" s="56">
        <v>25186.906321650837</v>
      </c>
      <c r="L8" s="56">
        <v>22477.276449394038</v>
      </c>
      <c r="M8" s="56">
        <v>22995.61906321651</v>
      </c>
      <c r="N8" s="56">
        <v>23674.86898132984</v>
      </c>
      <c r="O8" s="40">
        <f>SUM(C8:N8)</f>
        <v>312678.5129380937</v>
      </c>
      <c r="P8" s="41">
        <f>O8/B8</f>
        <v>416.90468391745827</v>
      </c>
      <c r="Q8" s="42">
        <f>P8/1000</f>
        <v>0.4169046839174583</v>
      </c>
    </row>
    <row r="9" spans="1:17" s="1" customFormat="1" ht="16.5" customHeight="1">
      <c r="A9" s="71" t="s">
        <v>22</v>
      </c>
      <c r="B9" s="69">
        <v>775</v>
      </c>
      <c r="C9" s="14">
        <v>25447.081784386617</v>
      </c>
      <c r="D9" s="56">
        <v>21207.342007434945</v>
      </c>
      <c r="E9" s="56">
        <v>25066.20817843866</v>
      </c>
      <c r="F9" s="56">
        <v>25072.546468401488</v>
      </c>
      <c r="G9" s="56">
        <v>27065.07434944238</v>
      </c>
      <c r="H9" s="56">
        <v>27364.126394052044</v>
      </c>
      <c r="I9" s="56">
        <v>26647.32342007435</v>
      </c>
      <c r="J9" s="56">
        <v>29257.546468401488</v>
      </c>
      <c r="K9" s="56">
        <v>26499.814126394052</v>
      </c>
      <c r="L9" s="56">
        <v>24923.308550185873</v>
      </c>
      <c r="M9" s="56">
        <v>24369.2843866171</v>
      </c>
      <c r="N9" s="56">
        <v>25594.591078066915</v>
      </c>
      <c r="O9" s="40">
        <f>SUM(C9:N9)</f>
        <v>308514.2472118959</v>
      </c>
      <c r="P9" s="41">
        <f>O9/B9</f>
        <v>398.08289962825273</v>
      </c>
      <c r="Q9" s="42">
        <f>P9/1000</f>
        <v>0.3980828996282527</v>
      </c>
    </row>
    <row r="10" spans="1:17" s="5" customFormat="1" ht="15" thickBot="1">
      <c r="A10" s="72" t="s">
        <v>23</v>
      </c>
      <c r="B10" s="70">
        <v>793</v>
      </c>
      <c r="C10" s="24">
        <v>26826.391686394094</v>
      </c>
      <c r="D10" s="17">
        <v>24405.678289130523</v>
      </c>
      <c r="E10" s="17">
        <v>27198.980459816234</v>
      </c>
      <c r="F10" s="17">
        <v>28705.562733218314</v>
      </c>
      <c r="G10" s="17">
        <v>28509.56385667857</v>
      </c>
      <c r="H10" s="17">
        <v>29644.83007663604</v>
      </c>
      <c r="I10" s="17">
        <v>30103.009268547125</v>
      </c>
      <c r="J10" s="17">
        <v>21050.78842835935</v>
      </c>
      <c r="K10" s="17">
        <v>29954.73739116479</v>
      </c>
      <c r="L10" s="17">
        <v>28888.198049993982</v>
      </c>
      <c r="M10" s="17">
        <v>27120.071821209323</v>
      </c>
      <c r="N10" s="24">
        <v>26098.39585924648</v>
      </c>
      <c r="O10" s="37">
        <f>SUM(C10:N10)</f>
        <v>328506.20792039484</v>
      </c>
      <c r="P10" s="38">
        <f>O10/B10</f>
        <v>414.25751314047267</v>
      </c>
      <c r="Q10" s="39">
        <f>P10/1000</f>
        <v>0.41425751314047266</v>
      </c>
    </row>
    <row r="24" ht="15.75" customHeight="1"/>
    <row r="34" spans="2:13" ht="14.25">
      <c r="B34" s="91" t="s">
        <v>14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</row>
  </sheetData>
  <sheetProtection/>
  <mergeCells count="7">
    <mergeCell ref="Q5:Q6"/>
    <mergeCell ref="C2:O2"/>
    <mergeCell ref="B34:M34"/>
    <mergeCell ref="C5:N5"/>
    <mergeCell ref="B5:B6"/>
    <mergeCell ref="O5:O6"/>
    <mergeCell ref="P5:P6"/>
  </mergeCells>
  <printOptions horizontalCentered="1"/>
  <pageMargins left="0.1968503937007874" right="0.1968503937007874" top="0.5905511811023623" bottom="0.5905511811023623" header="0.3937007874015748" footer="0.31496062992125984"/>
  <pageSetup horizontalDpi="600" verticalDpi="600" orientation="landscape" paperSize="9" r:id="rId3"/>
  <headerFooter>
    <oddHeader>&amp;L&amp;G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3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00390625" style="0" bestFit="1" customWidth="1"/>
    <col min="2" max="2" width="9.00390625" style="0" bestFit="1" customWidth="1"/>
    <col min="3" max="14" width="8.8515625" style="0" customWidth="1"/>
    <col min="15" max="15" width="13.140625" style="0" customWidth="1"/>
    <col min="16" max="16" width="13.57421875" style="0" customWidth="1"/>
    <col min="17" max="17" width="14.57421875" style="0" customWidth="1"/>
  </cols>
  <sheetData>
    <row r="2" spans="3:16" ht="18">
      <c r="C2" s="90" t="s">
        <v>24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ht="17.25" customHeight="1"/>
    <row r="4" ht="17.25" customHeight="1" thickBot="1"/>
    <row r="5" spans="1:17" ht="16.5" customHeight="1">
      <c r="A5" s="1"/>
      <c r="B5" s="99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101" t="s">
        <v>17</v>
      </c>
      <c r="P5" s="97" t="s">
        <v>0</v>
      </c>
      <c r="Q5" s="97" t="s">
        <v>18</v>
      </c>
    </row>
    <row r="6" spans="1:17" ht="16.5" customHeight="1" thickBot="1">
      <c r="A6" s="1"/>
      <c r="B6" s="100"/>
      <c r="C6" s="23" t="s">
        <v>2</v>
      </c>
      <c r="D6" s="18" t="s">
        <v>3</v>
      </c>
      <c r="E6" s="18" t="s">
        <v>4</v>
      </c>
      <c r="F6" s="18" t="s">
        <v>5</v>
      </c>
      <c r="G6" s="18" t="s">
        <v>6</v>
      </c>
      <c r="H6" s="18" t="s">
        <v>7</v>
      </c>
      <c r="I6" s="18" t="s">
        <v>8</v>
      </c>
      <c r="J6" s="18" t="s">
        <v>9</v>
      </c>
      <c r="K6" s="18" t="s">
        <v>10</v>
      </c>
      <c r="L6" s="18" t="s">
        <v>11</v>
      </c>
      <c r="M6" s="18" t="s">
        <v>12</v>
      </c>
      <c r="N6" s="25" t="s">
        <v>13</v>
      </c>
      <c r="O6" s="102"/>
      <c r="P6" s="98"/>
      <c r="Q6" s="98"/>
    </row>
    <row r="7" spans="1:17" s="12" customFormat="1" ht="16.5" customHeight="1">
      <c r="A7" s="16" t="s">
        <v>20</v>
      </c>
      <c r="B7" s="21">
        <v>751</v>
      </c>
      <c r="C7" s="20">
        <v>497.7514866204162</v>
      </c>
      <c r="D7" s="15">
        <v>545.2006937561943</v>
      </c>
      <c r="E7" s="15">
        <v>661.4977700693756</v>
      </c>
      <c r="F7" s="15">
        <v>366.56838453914764</v>
      </c>
      <c r="G7" s="15">
        <v>520.0805252725471</v>
      </c>
      <c r="H7" s="15">
        <v>287.48637264618435</v>
      </c>
      <c r="I7" s="15">
        <v>241.89791873141723</v>
      </c>
      <c r="J7" s="15">
        <v>247.48017839444992</v>
      </c>
      <c r="K7" s="15">
        <v>216.77775024777006</v>
      </c>
      <c r="L7" s="15">
        <v>231.66377601585728</v>
      </c>
      <c r="M7" s="15">
        <v>302.3723984142715</v>
      </c>
      <c r="N7" s="20">
        <v>200.96134786917742</v>
      </c>
      <c r="O7" s="40">
        <f>SUM(C7:N7)</f>
        <v>4319.738602576808</v>
      </c>
      <c r="P7" s="43">
        <f>O7/B7</f>
        <v>5.751982160555005</v>
      </c>
      <c r="Q7" s="44">
        <f>P7/1000</f>
        <v>0.005751982160555005</v>
      </c>
    </row>
    <row r="8" spans="1:17" s="12" customFormat="1" ht="16.5" customHeight="1">
      <c r="A8" s="71" t="s">
        <v>21</v>
      </c>
      <c r="B8" s="55">
        <v>750</v>
      </c>
      <c r="C8" s="14">
        <v>376.89838251636</v>
      </c>
      <c r="D8" s="56">
        <v>189.83825163600443</v>
      </c>
      <c r="E8" s="56">
        <v>474.1326089640696</v>
      </c>
      <c r="F8" s="56">
        <v>452.83368317076184</v>
      </c>
      <c r="G8" s="56">
        <v>245.40066674898137</v>
      </c>
      <c r="H8" s="56">
        <v>229.65798246697125</v>
      </c>
      <c r="I8" s="56">
        <v>361.1556982343499</v>
      </c>
      <c r="J8" s="56">
        <v>396.3452278059019</v>
      </c>
      <c r="K8" s="56">
        <v>352.82133596740334</v>
      </c>
      <c r="L8" s="56">
        <v>252.80898876404493</v>
      </c>
      <c r="M8" s="56">
        <v>415.3290529695024</v>
      </c>
      <c r="N8" s="14">
        <v>355.5994567230522</v>
      </c>
      <c r="O8" s="40">
        <f>SUM(C8:N8)</f>
        <v>4102.821335967403</v>
      </c>
      <c r="P8" s="43">
        <f>O8/B8</f>
        <v>5.470428447956537</v>
      </c>
      <c r="Q8" s="44">
        <f>P8/1000</f>
        <v>0.005470428447956537</v>
      </c>
    </row>
    <row r="9" spans="1:17" s="12" customFormat="1" ht="16.5" customHeight="1">
      <c r="A9" s="71" t="s">
        <v>22</v>
      </c>
      <c r="B9" s="55">
        <v>775</v>
      </c>
      <c r="C9" s="14">
        <v>33.2720024532352</v>
      </c>
      <c r="D9" s="56">
        <v>173.01441275682308</v>
      </c>
      <c r="E9" s="56">
        <v>529.5001533272002</v>
      </c>
      <c r="F9" s="56">
        <v>403.06654400490646</v>
      </c>
      <c r="G9" s="56">
        <v>331.76939589083105</v>
      </c>
      <c r="H9" s="56">
        <v>447.74609015639373</v>
      </c>
      <c r="I9" s="56">
        <v>426.8322600429316</v>
      </c>
      <c r="J9" s="56">
        <v>284.23796381478076</v>
      </c>
      <c r="K9" s="56">
        <v>547.5620975160994</v>
      </c>
      <c r="L9" s="56">
        <v>292.7936215884698</v>
      </c>
      <c r="M9" s="56">
        <v>352.68322600429315</v>
      </c>
      <c r="N9" s="14">
        <v>222.44710211591536</v>
      </c>
      <c r="O9" s="40">
        <f>SUM(C9:N9)</f>
        <v>4044.9248696718796</v>
      </c>
      <c r="P9" s="43">
        <f>O9/B9</f>
        <v>5.219257896350812</v>
      </c>
      <c r="Q9" s="44">
        <f>P9/1000</f>
        <v>0.005219257896350812</v>
      </c>
    </row>
    <row r="10" spans="1:17" s="6" customFormat="1" ht="15" thickBot="1">
      <c r="A10" s="72" t="s">
        <v>23</v>
      </c>
      <c r="B10" s="22">
        <v>793</v>
      </c>
      <c r="C10" s="24">
        <v>175.1043064535806</v>
      </c>
      <c r="D10" s="17">
        <v>111.25411736000974</v>
      </c>
      <c r="E10" s="17">
        <v>346.33890447724775</v>
      </c>
      <c r="F10" s="17">
        <v>349.2411857996828</v>
      </c>
      <c r="G10" s="17">
        <v>170.26717091618886</v>
      </c>
      <c r="H10" s="17">
        <v>225.41051604245456</v>
      </c>
      <c r="I10" s="17">
        <v>189.61571306575578</v>
      </c>
      <c r="J10" s="17">
        <v>242.8242039770648</v>
      </c>
      <c r="K10" s="17">
        <v>241.8567768695864</v>
      </c>
      <c r="L10" s="17">
        <v>204.12711967793098</v>
      </c>
      <c r="M10" s="17">
        <v>67.7198975234842</v>
      </c>
      <c r="N10" s="24">
        <v>169.2997438087105</v>
      </c>
      <c r="O10" s="37">
        <f>SUM(C10:N10)</f>
        <v>2493.059655971697</v>
      </c>
      <c r="P10" s="45">
        <f>O10/B10</f>
        <v>3.143833109674271</v>
      </c>
      <c r="Q10" s="46">
        <f>P10/1000</f>
        <v>0.003143833109674271</v>
      </c>
    </row>
    <row r="33" spans="2:14" ht="14.25">
      <c r="B33" s="91" t="s">
        <v>15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</sheetData>
  <sheetProtection/>
  <mergeCells count="7">
    <mergeCell ref="Q5:Q6"/>
    <mergeCell ref="B33:N33"/>
    <mergeCell ref="C2:P2"/>
    <mergeCell ref="P5:P6"/>
    <mergeCell ref="B5:B6"/>
    <mergeCell ref="C5:N5"/>
    <mergeCell ref="O5:O6"/>
  </mergeCells>
  <printOptions horizontalCentered="1"/>
  <pageMargins left="0.3937007874015748" right="0.3937007874015748" top="0.7874015748031497" bottom="0.5905511811023623" header="0.3937007874015748" footer="0.31496062992125984"/>
  <pageSetup horizontalDpi="600" verticalDpi="600" orientation="landscape" paperSize="9" r:id="rId3"/>
  <headerFooter>
    <oddHeader>&amp;L&amp;G</oddHeader>
  </headerFooter>
  <ignoredErrors>
    <ignoredError sqref="O10" formulaRange="1"/>
  </ignoredError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57421875" style="0" customWidth="1"/>
    <col min="2" max="2" width="9.00390625" style="0" bestFit="1" customWidth="1"/>
    <col min="3" max="14" width="8.28125" style="0" customWidth="1"/>
    <col min="15" max="15" width="12.28125" style="0" customWidth="1"/>
    <col min="16" max="16" width="12.421875" style="0" customWidth="1"/>
    <col min="17" max="17" width="13.57421875" style="0" customWidth="1"/>
  </cols>
  <sheetData>
    <row r="2" spans="3:14" ht="18">
      <c r="C2" s="90" t="s">
        <v>25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4" ht="15" thickBot="1"/>
    <row r="5" spans="1:17" ht="16.5" customHeight="1">
      <c r="A5" s="1"/>
      <c r="B5" s="105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107" t="s">
        <v>17</v>
      </c>
      <c r="P5" s="103" t="s">
        <v>0</v>
      </c>
      <c r="Q5" s="103" t="s">
        <v>18</v>
      </c>
    </row>
    <row r="6" spans="1:17" ht="16.5" customHeight="1" thickBot="1">
      <c r="A6" s="1"/>
      <c r="B6" s="106"/>
      <c r="C6" s="78" t="s">
        <v>2</v>
      </c>
      <c r="D6" s="79" t="s">
        <v>3</v>
      </c>
      <c r="E6" s="79" t="s">
        <v>4</v>
      </c>
      <c r="F6" s="79" t="s">
        <v>5</v>
      </c>
      <c r="G6" s="79" t="s">
        <v>6</v>
      </c>
      <c r="H6" s="79" t="s">
        <v>7</v>
      </c>
      <c r="I6" s="79" t="s">
        <v>8</v>
      </c>
      <c r="J6" s="79" t="s">
        <v>9</v>
      </c>
      <c r="K6" s="79" t="s">
        <v>10</v>
      </c>
      <c r="L6" s="79" t="s">
        <v>11</v>
      </c>
      <c r="M6" s="79" t="s">
        <v>12</v>
      </c>
      <c r="N6" s="80" t="s">
        <v>13</v>
      </c>
      <c r="O6" s="108"/>
      <c r="P6" s="104"/>
      <c r="Q6" s="104"/>
    </row>
    <row r="7" spans="1:17" s="12" customFormat="1" ht="16.5" customHeight="1">
      <c r="A7" s="16" t="s">
        <v>20</v>
      </c>
      <c r="B7" s="73">
        <v>751</v>
      </c>
      <c r="C7" s="82">
        <v>385.6638493634321</v>
      </c>
      <c r="D7" s="15">
        <v>458.7792874719161</v>
      </c>
      <c r="E7" s="15">
        <v>239.4329731464641</v>
      </c>
      <c r="F7" s="15">
        <v>639.5592168610249</v>
      </c>
      <c r="G7" s="15">
        <v>308.5310794907457</v>
      </c>
      <c r="H7" s="15">
        <v>530.2877928747191</v>
      </c>
      <c r="I7" s="15">
        <v>641.9696159195463</v>
      </c>
      <c r="J7" s="15">
        <v>567.2472451053814</v>
      </c>
      <c r="K7" s="15">
        <v>635.5418850968225</v>
      </c>
      <c r="L7" s="15">
        <v>626.7037552155772</v>
      </c>
      <c r="M7" s="15">
        <v>283.6236225526907</v>
      </c>
      <c r="N7" s="83">
        <v>0</v>
      </c>
      <c r="O7" s="76">
        <f>SUM(C7:N7)</f>
        <v>5317.34032309832</v>
      </c>
      <c r="P7" s="47">
        <f>O7/B7</f>
        <v>7.080346635284048</v>
      </c>
      <c r="Q7" s="48">
        <f>P7/1000</f>
        <v>0.007080346635284048</v>
      </c>
    </row>
    <row r="8" spans="1:17" s="12" customFormat="1" ht="16.5" customHeight="1">
      <c r="A8" s="71" t="s">
        <v>21</v>
      </c>
      <c r="B8" s="74">
        <v>750</v>
      </c>
      <c r="C8" s="84">
        <v>294.8697458846092</v>
      </c>
      <c r="D8" s="81">
        <v>315.6464759469394</v>
      </c>
      <c r="E8" s="81">
        <v>325.2357359757072</v>
      </c>
      <c r="F8" s="81">
        <v>318.04379095413134</v>
      </c>
      <c r="G8" s="81">
        <v>596.132331788397</v>
      </c>
      <c r="H8" s="81">
        <v>330.03036599009107</v>
      </c>
      <c r="I8" s="81">
        <v>608.918011826754</v>
      </c>
      <c r="J8" s="81">
        <v>234.13776570241328</v>
      </c>
      <c r="K8" s="81">
        <v>618.5072718555217</v>
      </c>
      <c r="L8" s="81">
        <v>676.0428320281285</v>
      </c>
      <c r="M8" s="81">
        <v>315.6464759469394</v>
      </c>
      <c r="N8" s="85">
        <v>288.4769058654307</v>
      </c>
      <c r="O8" s="76">
        <f>SUM(C8:N8)</f>
        <v>4921.687709765062</v>
      </c>
      <c r="P8" s="47">
        <f>O8/B8</f>
        <v>6.56225027968675</v>
      </c>
      <c r="Q8" s="48">
        <f>P8/1000</f>
        <v>0.00656225027968675</v>
      </c>
    </row>
    <row r="9" spans="1:17" s="12" customFormat="1" ht="16.5" customHeight="1">
      <c r="A9" s="71" t="s">
        <v>22</v>
      </c>
      <c r="B9" s="74">
        <v>775</v>
      </c>
      <c r="C9" s="84">
        <v>355.0306813372831</v>
      </c>
      <c r="D9" s="81">
        <v>308.2945408379179</v>
      </c>
      <c r="E9" s="81">
        <v>338.63203554803215</v>
      </c>
      <c r="F9" s="81">
        <v>354.21074904782057</v>
      </c>
      <c r="G9" s="81">
        <v>296.8154887854422</v>
      </c>
      <c r="H9" s="81">
        <v>353.390816758358</v>
      </c>
      <c r="I9" s="81">
        <v>300.91515023275497</v>
      </c>
      <c r="J9" s="81">
        <v>342.73169699534486</v>
      </c>
      <c r="K9" s="81">
        <v>602.6502327549724</v>
      </c>
      <c r="L9" s="81">
        <v>619.868810833686</v>
      </c>
      <c r="M9" s="81">
        <v>313.21413457469316</v>
      </c>
      <c r="N9" s="85">
        <v>722.3603470165044</v>
      </c>
      <c r="O9" s="76">
        <f>SUM(C9:N9)</f>
        <v>4908.11468472281</v>
      </c>
      <c r="P9" s="47">
        <f>O9/B9</f>
        <v>6.333051206093948</v>
      </c>
      <c r="Q9" s="48">
        <f>P9/1000</f>
        <v>0.0063330512060939485</v>
      </c>
    </row>
    <row r="10" spans="1:17" s="4" customFormat="1" ht="15" thickBot="1">
      <c r="A10" s="72" t="s">
        <v>23</v>
      </c>
      <c r="B10" s="75">
        <v>793</v>
      </c>
      <c r="C10" s="86">
        <v>607.3011692826293</v>
      </c>
      <c r="D10" s="17">
        <v>603.9597598230275</v>
      </c>
      <c r="E10" s="17">
        <v>365.8843358263984</v>
      </c>
      <c r="F10" s="17">
        <v>681.6475297587696</v>
      </c>
      <c r="G10" s="17">
        <v>691.671758137575</v>
      </c>
      <c r="H10" s="17">
        <v>668.2818919203623</v>
      </c>
      <c r="I10" s="17">
        <v>260.6299378489413</v>
      </c>
      <c r="J10" s="17">
        <v>311.586432107869</v>
      </c>
      <c r="K10" s="17">
        <v>322.44601285157484</v>
      </c>
      <c r="L10" s="17">
        <v>355.0247550826925</v>
      </c>
      <c r="M10" s="17">
        <v>254.78247129463816</v>
      </c>
      <c r="N10" s="87">
        <v>125.30285473506794</v>
      </c>
      <c r="O10" s="77">
        <f>SUM(C10:N10)</f>
        <v>5248.518908669546</v>
      </c>
      <c r="P10" s="49">
        <f>O10/B10</f>
        <v>6.618561044980512</v>
      </c>
      <c r="Q10" s="50">
        <f>P10/1000</f>
        <v>0.006618561044980513</v>
      </c>
    </row>
    <row r="35" spans="2:13" ht="14.25">
      <c r="B35" s="91" t="s">
        <v>15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19"/>
    </row>
  </sheetData>
  <sheetProtection/>
  <mergeCells count="7">
    <mergeCell ref="Q5:Q6"/>
    <mergeCell ref="B35:L35"/>
    <mergeCell ref="P5:P6"/>
    <mergeCell ref="C2:N2"/>
    <mergeCell ref="C5:N5"/>
    <mergeCell ref="B5:B6"/>
    <mergeCell ref="O5:O6"/>
  </mergeCells>
  <printOptions horizontalCentered="1"/>
  <pageMargins left="0.3937007874015748" right="0.3937007874015748" top="0.7874015748031497" bottom="0.5905511811023623" header="0.3937007874015748" footer="0.31496062992125984"/>
  <pageSetup horizontalDpi="600" verticalDpi="600" orientation="landscape" paperSize="9" r:id="rId3"/>
  <headerFooter>
    <oddHeader>&amp;L&amp;G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00390625" style="0" bestFit="1" customWidth="1"/>
    <col min="2" max="2" width="9.00390625" style="0" bestFit="1" customWidth="1"/>
    <col min="3" max="14" width="9.421875" style="0" customWidth="1"/>
    <col min="15" max="15" width="12.00390625" style="0" customWidth="1"/>
    <col min="16" max="16" width="11.7109375" style="0" customWidth="1"/>
    <col min="17" max="17" width="11.57421875" style="0" customWidth="1"/>
  </cols>
  <sheetData>
    <row r="2" spans="3:14" ht="18">
      <c r="C2" s="90" t="s">
        <v>26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4" ht="15" thickBot="1"/>
    <row r="5" spans="2:17" ht="16.5" customHeight="1">
      <c r="B5" s="115" t="s">
        <v>1</v>
      </c>
      <c r="C5" s="117" t="s">
        <v>16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1" t="s">
        <v>17</v>
      </c>
      <c r="P5" s="113" t="s">
        <v>0</v>
      </c>
      <c r="Q5" s="109" t="s">
        <v>18</v>
      </c>
    </row>
    <row r="6" spans="2:17" ht="16.5" customHeight="1" thickBot="1">
      <c r="B6" s="116"/>
      <c r="C6" s="30" t="s">
        <v>2</v>
      </c>
      <c r="D6" s="31" t="s">
        <v>3</v>
      </c>
      <c r="E6" s="32" t="s">
        <v>4</v>
      </c>
      <c r="F6" s="32" t="s">
        <v>5</v>
      </c>
      <c r="G6" s="32" t="s">
        <v>6</v>
      </c>
      <c r="H6" s="32" t="s">
        <v>7</v>
      </c>
      <c r="I6" s="32" t="s">
        <v>8</v>
      </c>
      <c r="J6" s="32" t="s">
        <v>9</v>
      </c>
      <c r="K6" s="32" t="s">
        <v>10</v>
      </c>
      <c r="L6" s="32" t="s">
        <v>11</v>
      </c>
      <c r="M6" s="32" t="s">
        <v>12</v>
      </c>
      <c r="N6" s="31" t="s">
        <v>13</v>
      </c>
      <c r="O6" s="112"/>
      <c r="P6" s="114"/>
      <c r="Q6" s="110"/>
    </row>
    <row r="7" spans="1:17" ht="16.5" customHeight="1">
      <c r="A7" s="16" t="s">
        <v>20</v>
      </c>
      <c r="B7" s="58">
        <v>751</v>
      </c>
      <c r="C7" s="59">
        <v>505.94594594594594</v>
      </c>
      <c r="D7" s="59">
        <v>240</v>
      </c>
      <c r="E7" s="59">
        <v>432.1621621621622</v>
      </c>
      <c r="F7" s="59">
        <v>477.56756756756755</v>
      </c>
      <c r="G7" s="59">
        <v>505.94594594594594</v>
      </c>
      <c r="H7" s="59">
        <v>351.0810810810811</v>
      </c>
      <c r="I7" s="59">
        <v>682.1052631578948</v>
      </c>
      <c r="J7" s="59">
        <v>686.3157894736842</v>
      </c>
      <c r="K7" s="59">
        <v>345.2631578947369</v>
      </c>
      <c r="L7" s="59">
        <v>727.3684210526316</v>
      </c>
      <c r="M7" s="59">
        <v>405.2631578947368</v>
      </c>
      <c r="N7" s="60">
        <v>527.3684210526316</v>
      </c>
      <c r="O7" s="33">
        <f>SUM(C7:N7)</f>
        <v>5886.386913229018</v>
      </c>
      <c r="P7" s="35">
        <f>O7/B7</f>
        <v>7.838065130797627</v>
      </c>
      <c r="Q7" s="54">
        <f>P7/1000</f>
        <v>0.007838065130797628</v>
      </c>
    </row>
    <row r="8" spans="1:17" ht="16.5" customHeight="1">
      <c r="A8" s="71" t="s">
        <v>21</v>
      </c>
      <c r="B8" s="28">
        <v>750</v>
      </c>
      <c r="C8" s="51">
        <v>450.81081081081084</v>
      </c>
      <c r="D8" s="51">
        <v>340.5405405405406</v>
      </c>
      <c r="E8" s="51">
        <v>437.8378378378378</v>
      </c>
      <c r="F8" s="51">
        <v>428.9189189189189</v>
      </c>
      <c r="G8" s="51">
        <v>547.2972972972973</v>
      </c>
      <c r="H8" s="51">
        <v>371.35135135135135</v>
      </c>
      <c r="I8" s="51">
        <v>501.08108108108104</v>
      </c>
      <c r="J8" s="51">
        <v>442.7027027027027</v>
      </c>
      <c r="K8" s="51">
        <v>338.1081081081081</v>
      </c>
      <c r="L8" s="51">
        <v>691.578947368421</v>
      </c>
      <c r="M8" s="51">
        <v>511.57894736842104</v>
      </c>
      <c r="N8" s="61">
        <v>277.2972972972973</v>
      </c>
      <c r="O8" s="33">
        <f>SUM(C8:N8)</f>
        <v>5339.103840682787</v>
      </c>
      <c r="P8" s="35">
        <f>O8/B8</f>
        <v>7.118805120910383</v>
      </c>
      <c r="Q8" s="54">
        <f>P8/1000</f>
        <v>0.007118805120910383</v>
      </c>
    </row>
    <row r="9" spans="1:17" ht="16.5" customHeight="1">
      <c r="A9" s="71" t="s">
        <v>22</v>
      </c>
      <c r="B9" s="28">
        <v>775</v>
      </c>
      <c r="C9" s="51">
        <v>305.6756756756757</v>
      </c>
      <c r="D9" s="52">
        <v>386.7567567567568</v>
      </c>
      <c r="E9" s="53">
        <v>297.56756756756755</v>
      </c>
      <c r="F9" s="53">
        <v>327.56756756756755</v>
      </c>
      <c r="G9" s="53">
        <v>339.72972972972974</v>
      </c>
      <c r="H9" s="53">
        <v>238.3783783783784</v>
      </c>
      <c r="I9" s="53">
        <v>328.37837837837833</v>
      </c>
      <c r="J9" s="53">
        <v>464.5945945945946</v>
      </c>
      <c r="K9" s="53">
        <v>437.02702702702703</v>
      </c>
      <c r="L9" s="53">
        <v>350.27027027027026</v>
      </c>
      <c r="M9" s="53">
        <v>501.0810810810811</v>
      </c>
      <c r="N9" s="62">
        <v>385.1351351351351</v>
      </c>
      <c r="O9" s="33">
        <f>SUM(C9:N9)</f>
        <v>4362.1621621621625</v>
      </c>
      <c r="P9" s="35">
        <f>O9/B9</f>
        <v>5.628596338273758</v>
      </c>
      <c r="Q9" s="54">
        <f>P9/1000</f>
        <v>0.005628596338273758</v>
      </c>
    </row>
    <row r="10" spans="1:17" s="4" customFormat="1" ht="15" thickBot="1">
      <c r="A10" s="72" t="s">
        <v>23</v>
      </c>
      <c r="B10" s="29">
        <v>793</v>
      </c>
      <c r="C10" s="63">
        <v>486.3636363636363</v>
      </c>
      <c r="D10" s="64">
        <v>305.45454545454544</v>
      </c>
      <c r="E10" s="64">
        <v>321.8181818181818</v>
      </c>
      <c r="F10" s="64">
        <v>434.54545454545456</v>
      </c>
      <c r="G10" s="64">
        <v>376.2162162162162</v>
      </c>
      <c r="H10" s="64">
        <v>282.1621621621622</v>
      </c>
      <c r="I10" s="64">
        <v>332.4324324324324</v>
      </c>
      <c r="J10" s="64">
        <v>455.67567567567573</v>
      </c>
      <c r="K10" s="64">
        <v>502.70270270270265</v>
      </c>
      <c r="L10" s="65">
        <v>274.05405405405406</v>
      </c>
      <c r="M10" s="66">
        <v>347.02702702702703</v>
      </c>
      <c r="N10" s="67">
        <v>291.8918918918919</v>
      </c>
      <c r="O10" s="34">
        <f>SUM(C10:N10)</f>
        <v>4410.34398034398</v>
      </c>
      <c r="P10" s="57">
        <f>O10/B10</f>
        <v>5.561593922249659</v>
      </c>
      <c r="Q10" s="36">
        <f>P10/1000</f>
        <v>0.005561593922249659</v>
      </c>
    </row>
    <row r="13" ht="14.25">
      <c r="H13" s="10"/>
    </row>
    <row r="35" spans="2:10" ht="14.25">
      <c r="B35" s="91" t="s">
        <v>15</v>
      </c>
      <c r="C35" s="91"/>
      <c r="D35" s="91"/>
      <c r="E35" s="91"/>
      <c r="F35" s="91"/>
      <c r="G35" s="91"/>
      <c r="H35" s="91"/>
      <c r="I35" s="91"/>
      <c r="J35" s="91"/>
    </row>
  </sheetData>
  <sheetProtection/>
  <mergeCells count="7">
    <mergeCell ref="Q5:Q6"/>
    <mergeCell ref="B35:J35"/>
    <mergeCell ref="O5:O6"/>
    <mergeCell ref="P5:P6"/>
    <mergeCell ref="C2:N2"/>
    <mergeCell ref="B5:B6"/>
    <mergeCell ref="C5:N5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