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K7" i="3"/>
  <c r="L7"/>
  <c r="M7"/>
  <c r="N7"/>
  <c r="M7" i="2"/>
  <c r="N7"/>
  <c r="M7" i="1"/>
  <c r="N7"/>
  <c r="D7" i="3"/>
  <c r="E7"/>
  <c r="F7"/>
  <c r="G7"/>
  <c r="H7"/>
  <c r="I7"/>
  <c r="J7"/>
  <c r="C7"/>
  <c r="D7" i="2"/>
  <c r="E7"/>
  <c r="F7"/>
  <c r="G7"/>
  <c r="H7"/>
  <c r="I7"/>
  <c r="J7"/>
  <c r="K7"/>
  <c r="L7"/>
  <c r="C7"/>
  <c r="D7" i="1"/>
  <c r="E7"/>
  <c r="F7"/>
  <c r="G7"/>
  <c r="H7"/>
  <c r="I7"/>
  <c r="J7"/>
  <c r="K7"/>
  <c r="L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i="3" l="1"/>
  <c r="P7" s="1"/>
  <c r="Q7" s="1"/>
  <c r="O7" i="2"/>
  <c r="P7" s="1"/>
  <c r="Q7" s="1"/>
  <c r="O7" i="1"/>
  <c r="P7" s="1"/>
  <c r="Q7" s="1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O9" i="2" l="1"/>
  <c r="P9" s="1"/>
  <c r="Q9" s="1"/>
  <c r="O9" i="3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<sst xmlns="http://schemas.openxmlformats.org/spreadsheetml/2006/main" count="76" uniqueCount="23">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</sst>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102820.59278726821</c:v>
                </c:pt>
                <c:pt idx="1">
                  <c:v>98283.883778653821</c:v>
                </c:pt>
                <c:pt idx="2">
                  <c:v>91315.25770185428</c:v>
                </c:pt>
                <c:pt idx="3">
                  <c:v>84970.751934588989</c:v>
                </c:pt>
                <c:pt idx="4">
                  <c:v>99106.0008760403</c:v>
                </c:pt>
                <c:pt idx="5">
                  <c:v>97138.945831508245</c:v>
                </c:pt>
                <c:pt idx="6">
                  <c:v>112961.4717477004</c:v>
                </c:pt>
                <c:pt idx="7">
                  <c:v>128370.78697620091</c:v>
                </c:pt>
                <c:pt idx="8">
                  <c:v>88835.993575704488</c:v>
                </c:pt>
                <c:pt idx="9">
                  <c:v>54341.509709446633</c:v>
                </c:pt>
                <c:pt idx="10">
                  <c:v>98378.577894583155</c:v>
                </c:pt>
                <c:pt idx="11">
                  <c:v>66681.874726237409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98804.944237918215</c:v>
                </c:pt>
                <c:pt idx="1">
                  <c:v>87242.300543322854</c:v>
                </c:pt>
                <c:pt idx="2">
                  <c:v>96002.783814698312</c:v>
                </c:pt>
                <c:pt idx="3">
                  <c:v>93200.62339147841</c:v>
                </c:pt>
                <c:pt idx="4">
                  <c:v>103752.44209322277</c:v>
                </c:pt>
                <c:pt idx="5">
                  <c:v>100698.64169287961</c:v>
                </c:pt>
                <c:pt idx="6">
                  <c:v>96373.846153846156</c:v>
                </c:pt>
                <c:pt idx="7">
                  <c:v>117690.73777523592</c:v>
                </c:pt>
                <c:pt idx="8">
                  <c:v>92987.369173577346</c:v>
                </c:pt>
                <c:pt idx="9">
                  <c:v>98429.616814412351</c:v>
                </c:pt>
                <c:pt idx="10">
                  <c:v>93132.382041750068</c:v>
                </c:pt>
                <c:pt idx="11">
                  <c:v>92577.921075207327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79074.796105545363</c:v>
                </c:pt>
                <c:pt idx="1">
                  <c:v>81434.40383801327</c:v>
                </c:pt>
                <c:pt idx="2">
                  <c:v>86127.831240299143</c:v>
                </c:pt>
                <c:pt idx="3">
                  <c:v>101132.18569211233</c:v>
                </c:pt>
                <c:pt idx="4">
                  <c:v>99481.749682517286</c:v>
                </c:pt>
                <c:pt idx="5">
                  <c:v>97900.081839988707</c:v>
                </c:pt>
                <c:pt idx="6">
                  <c:v>109831.35882601947</c:v>
                </c:pt>
                <c:pt idx="7">
                  <c:v>118152.3070410611</c:v>
                </c:pt>
                <c:pt idx="8">
                  <c:v>108387.22731762382</c:v>
                </c:pt>
                <c:pt idx="9">
                  <c:v>104991.79906871737</c:v>
                </c:pt>
                <c:pt idx="10">
                  <c:v>95922.99703682799</c:v>
                </c:pt>
                <c:pt idx="11">
                  <c:v>90825.556653026666</c:v>
                </c:pt>
              </c:numCache>
            </c:numRef>
          </c:val>
        </c:ser>
        <c:marker val="1"/>
        <c:axId val="81602048"/>
        <c:axId val="81603584"/>
      </c:lineChart>
      <c:catAx>
        <c:axId val="816020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3584"/>
        <c:crossesAt val="0"/>
        <c:auto val="1"/>
        <c:lblAlgn val="ctr"/>
        <c:lblOffset val="100"/>
      </c:catAx>
      <c:valAx>
        <c:axId val="81603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204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634115576451394"/>
          <c:y val="0.84368945097089809"/>
          <c:w val="0.49664638901887387"/>
          <c:h val="0.11075987390302421"/>
        </c:manualLayout>
      </c:layout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6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1562.1585817260861</c:v>
                </c:pt>
                <c:pt idx="1">
                  <c:v>821.28190142217022</c:v>
                </c:pt>
                <c:pt idx="2">
                  <c:v>2796.9530488992791</c:v>
                </c:pt>
                <c:pt idx="3">
                  <c:v>1206.0783167738164</c:v>
                </c:pt>
                <c:pt idx="4">
                  <c:v>2733.7775180206509</c:v>
                </c:pt>
                <c:pt idx="5">
                  <c:v>1901.0091564387296</c:v>
                </c:pt>
                <c:pt idx="6">
                  <c:v>1906.7523865186051</c:v>
                </c:pt>
                <c:pt idx="7">
                  <c:v>1791.8877849210987</c:v>
                </c:pt>
                <c:pt idx="8">
                  <c:v>1797.631015000974</c:v>
                </c:pt>
                <c:pt idx="9">
                  <c:v>1734.4554841223458</c:v>
                </c:pt>
                <c:pt idx="10">
                  <c:v>2498.3050847457625</c:v>
                </c:pt>
                <c:pt idx="11">
                  <c:v>1918.2388466783557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459.80732177263968</c:v>
                </c:pt>
                <c:pt idx="1">
                  <c:v>287.37957610789982</c:v>
                </c:pt>
                <c:pt idx="2">
                  <c:v>1715.6916522433764</c:v>
                </c:pt>
                <c:pt idx="3">
                  <c:v>1723.6346691519104</c:v>
                </c:pt>
                <c:pt idx="4">
                  <c:v>1890.4380242311277</c:v>
                </c:pt>
                <c:pt idx="5">
                  <c:v>1509.1732126214886</c:v>
                </c:pt>
                <c:pt idx="6">
                  <c:v>1739.5207029689789</c:v>
                </c:pt>
                <c:pt idx="7">
                  <c:v>1961.9251764079349</c:v>
                </c:pt>
                <c:pt idx="8">
                  <c:v>1985.7542271335374</c:v>
                </c:pt>
                <c:pt idx="9">
                  <c:v>945.21901211556383</c:v>
                </c:pt>
                <c:pt idx="10">
                  <c:v>2533.8223938223937</c:v>
                </c:pt>
                <c:pt idx="11">
                  <c:v>2430.56317401145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428.41981885988281</c:v>
                </c:pt>
                <c:pt idx="1">
                  <c:v>1499.4693660095897</c:v>
                </c:pt>
                <c:pt idx="2">
                  <c:v>1032.1022908897176</c:v>
                </c:pt>
                <c:pt idx="3">
                  <c:v>1265.7858284496538</c:v>
                </c:pt>
                <c:pt idx="4">
                  <c:v>2310.8705380927013</c:v>
                </c:pt>
                <c:pt idx="5">
                  <c:v>1402.1012253596164</c:v>
                </c:pt>
                <c:pt idx="6">
                  <c:v>331.05167820990943</c:v>
                </c:pt>
                <c:pt idx="7">
                  <c:v>337.5428875865743</c:v>
                </c:pt>
                <c:pt idx="8">
                  <c:v>382.98135322322855</c:v>
                </c:pt>
                <c:pt idx="9">
                  <c:v>402.45498135322322</c:v>
                </c:pt>
                <c:pt idx="10">
                  <c:v>889.29568460309008</c:v>
                </c:pt>
                <c:pt idx="11">
                  <c:v>402.45498135322322</c:v>
                </c:pt>
              </c:numCache>
            </c:numRef>
          </c:val>
        </c:ser>
        <c:marker val="1"/>
        <c:axId val="81732736"/>
        <c:axId val="81740160"/>
      </c:lineChart>
      <c:catAx>
        <c:axId val="8173273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40160"/>
        <c:crossesAt val="0"/>
        <c:auto val="1"/>
        <c:lblAlgn val="ctr"/>
        <c:lblOffset val="100"/>
      </c:catAx>
      <c:valAx>
        <c:axId val="81740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3273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9514633531"/>
          <c:y val="0.84352881671041136"/>
          <c:w val="0.51825795644891115"/>
          <c:h val="0.12522118328958878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5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3389.8809523809527</c:v>
                </c:pt>
                <c:pt idx="1">
                  <c:v>1067.5003132439545</c:v>
                </c:pt>
                <c:pt idx="2">
                  <c:v>0</c:v>
                </c:pt>
                <c:pt idx="3">
                  <c:v>1447.958902393184</c:v>
                </c:pt>
                <c:pt idx="4">
                  <c:v>5018.0841701421832</c:v>
                </c:pt>
                <c:pt idx="5">
                  <c:v>0</c:v>
                </c:pt>
                <c:pt idx="6">
                  <c:v>2748.1668963788998</c:v>
                </c:pt>
                <c:pt idx="7">
                  <c:v>2637.3537150732991</c:v>
                </c:pt>
                <c:pt idx="8">
                  <c:v>4815.2504758324831</c:v>
                </c:pt>
                <c:pt idx="9">
                  <c:v>0</c:v>
                </c:pt>
                <c:pt idx="10">
                  <c:v>3365.9523809523812</c:v>
                </c:pt>
                <c:pt idx="11">
                  <c:v>2489.6028066658314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4994.3561214302208</c:v>
                </c:pt>
                <c:pt idx="1">
                  <c:v>6246.6938581525674</c:v>
                </c:pt>
                <c:pt idx="2">
                  <c:v>1309.3496085321497</c:v>
                </c:pt>
                <c:pt idx="3">
                  <c:v>3192.4591578817581</c:v>
                </c:pt>
                <c:pt idx="4">
                  <c:v>3161.3207295965917</c:v>
                </c:pt>
                <c:pt idx="5">
                  <c:v>1427.0439553665001</c:v>
                </c:pt>
                <c:pt idx="6">
                  <c:v>3216.9218479563306</c:v>
                </c:pt>
                <c:pt idx="7">
                  <c:v>4833.5791956151261</c:v>
                </c:pt>
                <c:pt idx="8">
                  <c:v>2927.6468775044696</c:v>
                </c:pt>
                <c:pt idx="9">
                  <c:v>2854.0879107330002</c:v>
                </c:pt>
                <c:pt idx="10">
                  <c:v>834.01677539608568</c:v>
                </c:pt>
                <c:pt idx="11">
                  <c:v>2725.3597188829294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2892.1241631162511</c:v>
                </c:pt>
                <c:pt idx="1">
                  <c:v>2944.2989305277802</c:v>
                </c:pt>
                <c:pt idx="2">
                  <c:v>1586.9604382227633</c:v>
                </c:pt>
                <c:pt idx="3">
                  <c:v>1572.1290322580646</c:v>
                </c:pt>
                <c:pt idx="4">
                  <c:v>2821.6749847839319</c:v>
                </c:pt>
                <c:pt idx="5">
                  <c:v>0</c:v>
                </c:pt>
                <c:pt idx="6">
                  <c:v>3360.269841269841</c:v>
                </c:pt>
                <c:pt idx="7">
                  <c:v>1231.0066950699941</c:v>
                </c:pt>
                <c:pt idx="8">
                  <c:v>4789.425885671777</c:v>
                </c:pt>
                <c:pt idx="9">
                  <c:v>3025.6068167985395</c:v>
                </c:pt>
                <c:pt idx="10">
                  <c:v>3053.8203296331722</c:v>
                </c:pt>
                <c:pt idx="11">
                  <c:v>2856.6886776351166</c:v>
                </c:pt>
              </c:numCache>
            </c:numRef>
          </c:val>
        </c:ser>
        <c:marker val="1"/>
        <c:axId val="81907712"/>
        <c:axId val="81909632"/>
      </c:lineChart>
      <c:catAx>
        <c:axId val="819077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09632"/>
        <c:crossesAt val="0"/>
        <c:auto val="1"/>
        <c:lblAlgn val="ctr"/>
        <c:lblOffset val="100"/>
      </c:catAx>
      <c:valAx>
        <c:axId val="81909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0771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212887920488719"/>
          <c:y val="0.84110718404517615"/>
          <c:w val="0.49357410118757122"/>
          <c:h val="0.13048372504573288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1892.1052631578948</c:v>
                </c:pt>
                <c:pt idx="1">
                  <c:v>1447.3684210526317</c:v>
                </c:pt>
                <c:pt idx="2">
                  <c:v>1810.526315789474</c:v>
                </c:pt>
                <c:pt idx="3">
                  <c:v>2055.2631578947367</c:v>
                </c:pt>
                <c:pt idx="4">
                  <c:v>1772.727272727273</c:v>
                </c:pt>
                <c:pt idx="5">
                  <c:v>2853.409090909091</c:v>
                </c:pt>
                <c:pt idx="6">
                  <c:v>2123.8636363636365</c:v>
                </c:pt>
                <c:pt idx="7">
                  <c:v>3279.5454545454545</c:v>
                </c:pt>
                <c:pt idx="8">
                  <c:v>1875</c:v>
                </c:pt>
                <c:pt idx="9">
                  <c:v>2293.333333333333</c:v>
                </c:pt>
                <c:pt idx="10">
                  <c:v>1830</c:v>
                </c:pt>
                <c:pt idx="11">
                  <c:v>1684.090909090909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1737</c:v>
                </c:pt>
                <c:pt idx="1">
                  <c:v>1892</c:v>
                </c:pt>
                <c:pt idx="2">
                  <c:v>1695</c:v>
                </c:pt>
                <c:pt idx="3">
                  <c:v>1579</c:v>
                </c:pt>
                <c:pt idx="4">
                  <c:v>1868</c:v>
                </c:pt>
                <c:pt idx="5">
                  <c:v>1484</c:v>
                </c:pt>
                <c:pt idx="6">
                  <c:v>1568</c:v>
                </c:pt>
                <c:pt idx="7">
                  <c:v>1526</c:v>
                </c:pt>
                <c:pt idx="8">
                  <c:v>2350</c:v>
                </c:pt>
                <c:pt idx="9">
                  <c:v>2042</c:v>
                </c:pt>
                <c:pt idx="10">
                  <c:v>1705</c:v>
                </c:pt>
                <c:pt idx="11">
                  <c:v>2450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2097</c:v>
                </c:pt>
                <c:pt idx="1">
                  <c:v>1598</c:v>
                </c:pt>
                <c:pt idx="2">
                  <c:v>1595</c:v>
                </c:pt>
                <c:pt idx="3">
                  <c:v>2126</c:v>
                </c:pt>
                <c:pt idx="4">
                  <c:v>1868</c:v>
                </c:pt>
                <c:pt idx="5">
                  <c:v>1937</c:v>
                </c:pt>
                <c:pt idx="6">
                  <c:v>2497</c:v>
                </c:pt>
                <c:pt idx="7">
                  <c:v>2263</c:v>
                </c:pt>
                <c:pt idx="8">
                  <c:v>2484</c:v>
                </c:pt>
                <c:pt idx="9">
                  <c:v>2187</c:v>
                </c:pt>
                <c:pt idx="10">
                  <c:v>2029</c:v>
                </c:pt>
                <c:pt idx="11">
                  <c:v>1924</c:v>
                </c:pt>
              </c:numCache>
            </c:numRef>
          </c:val>
        </c:ser>
        <c:marker val="1"/>
        <c:axId val="83592320"/>
        <c:axId val="83593856"/>
      </c:lineChart>
      <c:catAx>
        <c:axId val="835923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3856"/>
        <c:crosses val="autoZero"/>
        <c:auto val="1"/>
        <c:lblAlgn val="ctr"/>
        <c:lblOffset val="100"/>
      </c:catAx>
      <c:valAx>
        <c:axId val="83593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23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77"/>
          <c:y val="0.85056911988823958"/>
          <c:w val="0.45498953244940682"/>
          <c:h val="0.14943089802362716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382905</xdr:colOff>
      <xdr:row>10</xdr:row>
      <xdr:rowOff>7620</xdr:rowOff>
    </xdr:from>
    <xdr:to>
      <xdr:col>16</xdr:col>
      <xdr:colOff>230505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28575</xdr:rowOff>
    </xdr:from>
    <xdr:to>
      <xdr:col>16</xdr:col>
      <xdr:colOff>186690</xdr:colOff>
      <xdr:row>31</xdr:row>
      <xdr:rowOff>51435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8">
          <cell r="F18">
            <v>102820.59278726821</v>
          </cell>
          <cell r="G18">
            <v>98283.883778653821</v>
          </cell>
          <cell r="H18">
            <v>91315.25770185428</v>
          </cell>
          <cell r="I18">
            <v>84970.751934588989</v>
          </cell>
          <cell r="J18">
            <v>99106.0008760403</v>
          </cell>
          <cell r="K18">
            <v>97138.945831508245</v>
          </cell>
          <cell r="L18">
            <v>112961.4717477004</v>
          </cell>
          <cell r="M18">
            <v>128370.78697620091</v>
          </cell>
          <cell r="N18">
            <v>88835.993575704488</v>
          </cell>
          <cell r="O18">
            <v>54341.509709446633</v>
          </cell>
          <cell r="P18">
            <v>98378.577894583155</v>
          </cell>
          <cell r="Q18">
            <v>66681.874726237409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92">
          <cell r="E92">
            <v>1892.1052631578948</v>
          </cell>
          <cell r="F92">
            <v>1447.3684210526317</v>
          </cell>
          <cell r="G92">
            <v>1810.526315789474</v>
          </cell>
          <cell r="H92">
            <v>2055.2631578947367</v>
          </cell>
          <cell r="I92">
            <v>1772.727272727273</v>
          </cell>
          <cell r="J92">
            <v>2853.409090909091</v>
          </cell>
          <cell r="K92">
            <v>2123.8636363636365</v>
          </cell>
          <cell r="L92">
            <v>3279.5454545454545</v>
          </cell>
          <cell r="M92">
            <v>1875</v>
          </cell>
          <cell r="N92">
            <v>2293.333333333333</v>
          </cell>
          <cell r="O92">
            <v>1830</v>
          </cell>
          <cell r="P92">
            <v>1684.090909090909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9">
          <cell r="F19">
            <v>63893.643122676578</v>
          </cell>
        </row>
        <row r="20">
          <cell r="F20">
            <v>98804.944237918215</v>
          </cell>
          <cell r="G20">
            <v>87242.300543322854</v>
          </cell>
          <cell r="H20">
            <v>96002.783814698312</v>
          </cell>
          <cell r="I20">
            <v>93200.62339147841</v>
          </cell>
          <cell r="J20">
            <v>103752.44209322277</v>
          </cell>
          <cell r="K20">
            <v>100698.64169287961</v>
          </cell>
          <cell r="L20">
            <v>96373.846153846156</v>
          </cell>
          <cell r="M20">
            <v>117690.73777523592</v>
          </cell>
          <cell r="N20">
            <v>92987.369173577346</v>
          </cell>
          <cell r="O20">
            <v>98429.616814412351</v>
          </cell>
          <cell r="P20">
            <v>93132.382041750068</v>
          </cell>
          <cell r="Q20">
            <v>92577.921075207327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0">
          <cell r="F20">
            <v>79074.796105545363</v>
          </cell>
          <cell r="G20">
            <v>81434.40383801327</v>
          </cell>
          <cell r="H20">
            <v>86127.831240299143</v>
          </cell>
          <cell r="I20">
            <v>101132.18569211233</v>
          </cell>
          <cell r="J20">
            <v>99481.749682517286</v>
          </cell>
          <cell r="K20">
            <v>97900.081839988707</v>
          </cell>
          <cell r="L20">
            <v>109831.35882601947</v>
          </cell>
          <cell r="M20">
            <v>118152.3070410611</v>
          </cell>
          <cell r="N20">
            <v>108387.22731762382</v>
          </cell>
          <cell r="O20">
            <v>104991.79906871737</v>
          </cell>
          <cell r="P20">
            <v>95922.99703682799</v>
          </cell>
          <cell r="Q20">
            <v>90825.556653026666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99">
          <cell r="C99">
            <v>1562.1585817260861</v>
          </cell>
          <cell r="D99">
            <v>821.28190142217022</v>
          </cell>
          <cell r="E99">
            <v>2796.9530488992791</v>
          </cell>
          <cell r="F99">
            <v>1206.0783167738164</v>
          </cell>
          <cell r="G99">
            <v>2733.7775180206509</v>
          </cell>
          <cell r="H99">
            <v>1901.0091564387296</v>
          </cell>
          <cell r="I99">
            <v>1906.7523865186051</v>
          </cell>
          <cell r="J99">
            <v>1791.8877849210987</v>
          </cell>
          <cell r="K99">
            <v>1797.631015000974</v>
          </cell>
          <cell r="L99">
            <v>1734.4554841223458</v>
          </cell>
          <cell r="M99">
            <v>2498.3050847457625</v>
          </cell>
          <cell r="N99">
            <v>1918.2388466783557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8">
          <cell r="C98">
            <v>1975.8647522996139</v>
          </cell>
        </row>
        <row r="99">
          <cell r="C99">
            <v>459.80732177263968</v>
          </cell>
          <cell r="D99">
            <v>287.37957610789982</v>
          </cell>
          <cell r="E99">
            <v>1715.6916522433764</v>
          </cell>
          <cell r="F99">
            <v>1723.6346691519104</v>
          </cell>
          <cell r="G99">
            <v>1890.4380242311277</v>
          </cell>
          <cell r="H99">
            <v>1509.1732126214886</v>
          </cell>
          <cell r="I99">
            <v>1739.5207029689789</v>
          </cell>
          <cell r="J99">
            <v>1961.9251764079349</v>
          </cell>
          <cell r="K99">
            <v>1985.7542271335374</v>
          </cell>
          <cell r="L99">
            <v>945.21901211556383</v>
          </cell>
          <cell r="M99">
            <v>2533.8223938223937</v>
          </cell>
          <cell r="N99">
            <v>2430.56317401145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9">
          <cell r="C99">
            <v>428.41981885988281</v>
          </cell>
          <cell r="D99">
            <v>1499.4693660095897</v>
          </cell>
          <cell r="E99">
            <v>1032.1022908897176</v>
          </cell>
          <cell r="F99">
            <v>1265.7858284496538</v>
          </cell>
          <cell r="G99">
            <v>2310.8705380927013</v>
          </cell>
          <cell r="H99">
            <v>1402.1012253596164</v>
          </cell>
          <cell r="I99">
            <v>331.05167820990943</v>
          </cell>
          <cell r="J99">
            <v>337.5428875865743</v>
          </cell>
          <cell r="K99">
            <v>382.98135322322855</v>
          </cell>
          <cell r="L99">
            <v>402.45498135322322</v>
          </cell>
          <cell r="M99">
            <v>889.29568460309008</v>
          </cell>
          <cell r="N99">
            <v>402.45498135322322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8">
          <cell r="C98">
            <v>3389.8809523809527</v>
          </cell>
          <cell r="D98">
            <v>1067.5003132439545</v>
          </cell>
          <cell r="E98">
            <v>0</v>
          </cell>
          <cell r="F98">
            <v>1447.958902393184</v>
          </cell>
          <cell r="G98">
            <v>5018.0841701421832</v>
          </cell>
          <cell r="H98">
            <v>0</v>
          </cell>
          <cell r="I98">
            <v>2748.1668963788998</v>
          </cell>
          <cell r="J98">
            <v>2637.3537150732991</v>
          </cell>
          <cell r="K98">
            <v>4815.2504758324831</v>
          </cell>
          <cell r="L98">
            <v>0</v>
          </cell>
          <cell r="M98">
            <v>3365.9523809523812</v>
          </cell>
          <cell r="N98">
            <v>2489.6028066658314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7">
          <cell r="C97">
            <v>2294.5227897286541</v>
          </cell>
        </row>
        <row r="98">
          <cell r="C98">
            <v>4994.3561214302208</v>
          </cell>
          <cell r="D98">
            <v>6246.6938581525674</v>
          </cell>
          <cell r="E98">
            <v>1309.3496085321497</v>
          </cell>
          <cell r="F98">
            <v>3192.4591578817581</v>
          </cell>
          <cell r="G98">
            <v>3161.3207295965917</v>
          </cell>
          <cell r="H98">
            <v>1427.0439553665001</v>
          </cell>
          <cell r="I98">
            <v>3216.9218479563306</v>
          </cell>
          <cell r="J98">
            <v>4833.5791956151261</v>
          </cell>
          <cell r="K98">
            <v>2927.6468775044696</v>
          </cell>
          <cell r="L98">
            <v>2854.0879107330002</v>
          </cell>
          <cell r="M98">
            <v>834.01677539608568</v>
          </cell>
          <cell r="N98">
            <v>2725.3597188829294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8">
          <cell r="C98">
            <v>2892.1241631162511</v>
          </cell>
          <cell r="D98">
            <v>2944.2989305277802</v>
          </cell>
          <cell r="E98">
            <v>1586.9604382227633</v>
          </cell>
          <cell r="F98">
            <v>1572.1290322580646</v>
          </cell>
          <cell r="G98">
            <v>2821.6749847839319</v>
          </cell>
          <cell r="H98">
            <v>0</v>
          </cell>
          <cell r="I98">
            <v>3360.269841269841</v>
          </cell>
          <cell r="J98">
            <v>1231.0066950699941</v>
          </cell>
          <cell r="K98">
            <v>4789.425885671777</v>
          </cell>
          <cell r="L98">
            <v>3025.6068167985395</v>
          </cell>
          <cell r="M98">
            <v>3053.8203296331722</v>
          </cell>
          <cell r="N98">
            <v>2856.6886776351166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7" sqref="J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A6" s="1"/>
      <c r="B6" s="82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4"/>
      <c r="P6" s="77"/>
      <c r="Q6" s="77"/>
    </row>
    <row r="7" spans="1:17" s="5" customFormat="1" ht="16.2" customHeight="1">
      <c r="A7" s="15">
        <v>2017</v>
      </c>
      <c r="B7" s="19">
        <v>2948</v>
      </c>
      <c r="C7" s="62">
        <f>[1]GUADALHORCE!F18</f>
        <v>102820.59278726821</v>
      </c>
      <c r="D7" s="14">
        <f>[1]GUADALHORCE!G18</f>
        <v>98283.883778653821</v>
      </c>
      <c r="E7" s="14">
        <f>[1]GUADALHORCE!H18</f>
        <v>91315.25770185428</v>
      </c>
      <c r="F7" s="14">
        <f>[1]GUADALHORCE!I18</f>
        <v>84970.751934588989</v>
      </c>
      <c r="G7" s="14">
        <f>[1]GUADALHORCE!J18</f>
        <v>99106.0008760403</v>
      </c>
      <c r="H7" s="14">
        <f>[1]GUADALHORCE!K18</f>
        <v>97138.945831508245</v>
      </c>
      <c r="I7" s="14">
        <f>[1]GUADALHORCE!L18</f>
        <v>112961.4717477004</v>
      </c>
      <c r="J7" s="14">
        <f>[1]GUADALHORCE!M18</f>
        <v>128370.78697620091</v>
      </c>
      <c r="K7" s="14">
        <f>[1]GUADALHORCE!N18</f>
        <v>88835.993575704488</v>
      </c>
      <c r="L7" s="14">
        <f>[1]GUADALHORCE!O18</f>
        <v>54341.509709446633</v>
      </c>
      <c r="M7" s="14">
        <f>[1]GUADALHORCE!P18</f>
        <v>98378.577894583155</v>
      </c>
      <c r="N7" s="63">
        <f>[1]GUADALHORCE!Q18</f>
        <v>66681.874726237409</v>
      </c>
      <c r="O7" s="46">
        <f>SUM(C7:N7)</f>
        <v>1123205.6475397868</v>
      </c>
      <c r="P7" s="28">
        <f>O7/B7</f>
        <v>381.00598627536863</v>
      </c>
      <c r="Q7" s="29">
        <f>P7/1000</f>
        <v>0.38100598627536864</v>
      </c>
    </row>
    <row r="8" spans="1:17" s="5" customFormat="1" ht="16.2" customHeight="1">
      <c r="A8" s="60">
        <v>2016</v>
      </c>
      <c r="B8" s="61">
        <v>2983</v>
      </c>
      <c r="C8" s="64">
        <f>[2]GUADALHORCE!F20</f>
        <v>98804.944237918215</v>
      </c>
      <c r="D8" s="59">
        <f>[2]GUADALHORCE!G20</f>
        <v>87242.300543322854</v>
      </c>
      <c r="E8" s="59">
        <f>[2]GUADALHORCE!H20</f>
        <v>96002.783814698312</v>
      </c>
      <c r="F8" s="59">
        <f>[2]GUADALHORCE!I20</f>
        <v>93200.62339147841</v>
      </c>
      <c r="G8" s="59">
        <f>[2]GUADALHORCE!J20</f>
        <v>103752.44209322277</v>
      </c>
      <c r="H8" s="59">
        <f>[2]GUADALHORCE!K20</f>
        <v>100698.64169287961</v>
      </c>
      <c r="I8" s="59">
        <f>[2]GUADALHORCE!L20</f>
        <v>96373.846153846156</v>
      </c>
      <c r="J8" s="59">
        <f>[2]GUADALHORCE!M20</f>
        <v>117690.73777523592</v>
      </c>
      <c r="K8" s="59">
        <f>[2]GUADALHORCE!N20</f>
        <v>92987.369173577346</v>
      </c>
      <c r="L8" s="59">
        <f>[2]GUADALHORCE!O20</f>
        <v>98429.616814412351</v>
      </c>
      <c r="M8" s="59">
        <f>[2]GUADALHORCE!P20</f>
        <v>93132.382041750068</v>
      </c>
      <c r="N8" s="65">
        <f>[2]GUADALHORCE!Q20</f>
        <v>92577.921075207327</v>
      </c>
      <c r="O8" s="46">
        <f>SUM(C8:N8)</f>
        <v>1170893.6088075493</v>
      </c>
      <c r="P8" s="28">
        <f>O8/B8</f>
        <v>392.52216185301688</v>
      </c>
      <c r="Q8" s="29">
        <f>P8/1000</f>
        <v>0.39252216185301686</v>
      </c>
    </row>
    <row r="9" spans="1:17" s="6" customFormat="1" ht="16.2" customHeight="1" thickBot="1">
      <c r="A9" s="16">
        <v>2015</v>
      </c>
      <c r="B9" s="20">
        <v>3046</v>
      </c>
      <c r="C9" s="66">
        <f>[3]GUADALHORCE!F20</f>
        <v>79074.796105545363</v>
      </c>
      <c r="D9" s="17">
        <f>[3]GUADALHORCE!G20</f>
        <v>81434.40383801327</v>
      </c>
      <c r="E9" s="17">
        <f>[3]GUADALHORCE!H20</f>
        <v>86127.831240299143</v>
      </c>
      <c r="F9" s="17">
        <f>[3]GUADALHORCE!I20</f>
        <v>101132.18569211233</v>
      </c>
      <c r="G9" s="17">
        <f>[3]GUADALHORCE!J20</f>
        <v>99481.749682517286</v>
      </c>
      <c r="H9" s="17">
        <f>[3]GUADALHORCE!K20</f>
        <v>97900.081839988707</v>
      </c>
      <c r="I9" s="17">
        <f>[3]GUADALHORCE!L20</f>
        <v>109831.35882601947</v>
      </c>
      <c r="J9" s="17">
        <f>[3]GUADALHORCE!M20</f>
        <v>118152.3070410611</v>
      </c>
      <c r="K9" s="17">
        <f>[3]GUADALHORCE!N20</f>
        <v>108387.22731762382</v>
      </c>
      <c r="L9" s="17">
        <f>[3]GUADALHORCE!O20</f>
        <v>104991.79906871737</v>
      </c>
      <c r="M9" s="17">
        <f>[3]GUADALHORCE!P20</f>
        <v>95922.99703682799</v>
      </c>
      <c r="N9" s="67">
        <f>[3]GUADALHORCE!Q20</f>
        <v>90825.556653026666</v>
      </c>
      <c r="O9" s="47">
        <f>SUM(C9:N9)</f>
        <v>1173262.2943417525</v>
      </c>
      <c r="P9" s="26">
        <f>O9/B9</f>
        <v>385.18131790602513</v>
      </c>
      <c r="Q9" s="27">
        <f>P9/1000</f>
        <v>0.38518131790602511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J7" sqref="J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0"/>
      <c r="P6" s="86"/>
      <c r="Q6" s="86"/>
    </row>
    <row r="7" spans="1:17" s="13" customFormat="1" ht="16.2" customHeight="1">
      <c r="A7" s="15">
        <v>2017</v>
      </c>
      <c r="B7" s="19">
        <v>2948</v>
      </c>
      <c r="C7" s="62">
        <f>'[4]Por Municipio - 2017'!C99</f>
        <v>1562.1585817260861</v>
      </c>
      <c r="D7" s="14">
        <f>'[4]Por Municipio - 2017'!D99</f>
        <v>821.28190142217022</v>
      </c>
      <c r="E7" s="14">
        <f>'[4]Por Municipio - 2017'!E99</f>
        <v>2796.9530488992791</v>
      </c>
      <c r="F7" s="14">
        <f>'[4]Por Municipio - 2017'!F99</f>
        <v>1206.0783167738164</v>
      </c>
      <c r="G7" s="14">
        <f>'[4]Por Municipio - 2017'!G99</f>
        <v>2733.7775180206509</v>
      </c>
      <c r="H7" s="14">
        <f>'[4]Por Municipio - 2017'!H99</f>
        <v>1901.0091564387296</v>
      </c>
      <c r="I7" s="14">
        <f>'[4]Por Municipio - 2017'!I99</f>
        <v>1906.7523865186051</v>
      </c>
      <c r="J7" s="14">
        <f>'[4]Por Municipio - 2017'!J99</f>
        <v>1791.8877849210987</v>
      </c>
      <c r="K7" s="14">
        <f>'[4]Por Municipio - 2017'!K99</f>
        <v>1797.631015000974</v>
      </c>
      <c r="L7" s="14">
        <f>'[4]Por Municipio - 2017'!L99</f>
        <v>1734.4554841223458</v>
      </c>
      <c r="M7" s="14">
        <f>'[4]Por Municipio - 2017'!M99</f>
        <v>2498.3050847457625</v>
      </c>
      <c r="N7" s="63">
        <f>'[4]Por Municipio - 2017'!N99</f>
        <v>1918.2388466783557</v>
      </c>
      <c r="O7" s="46">
        <f>SUM(C7:N7)</f>
        <v>22668.529125267876</v>
      </c>
      <c r="P7" s="30">
        <f>O7/B7</f>
        <v>7.689460354568479</v>
      </c>
      <c r="Q7" s="31">
        <f>P7/1000</f>
        <v>7.6894603545684791E-3</v>
      </c>
    </row>
    <row r="8" spans="1:17" s="13" customFormat="1" ht="16.2" customHeight="1">
      <c r="A8" s="60">
        <v>2016</v>
      </c>
      <c r="B8" s="61">
        <v>2983</v>
      </c>
      <c r="C8" s="64">
        <f>'[5]Por Municipio - 2016'!C99</f>
        <v>459.80732177263968</v>
      </c>
      <c r="D8" s="59">
        <f>'[5]Por Municipio - 2016'!D99</f>
        <v>287.37957610789982</v>
      </c>
      <c r="E8" s="59">
        <f>'[5]Por Municipio - 2016'!E99</f>
        <v>1715.6916522433764</v>
      </c>
      <c r="F8" s="59">
        <f>'[5]Por Municipio - 2016'!F99</f>
        <v>1723.6346691519104</v>
      </c>
      <c r="G8" s="59">
        <f>'[5]Por Municipio - 2016'!G99</f>
        <v>1890.4380242311277</v>
      </c>
      <c r="H8" s="59">
        <f>'[5]Por Municipio - 2016'!H99</f>
        <v>1509.1732126214886</v>
      </c>
      <c r="I8" s="59">
        <f>'[5]Por Municipio - 2016'!I99</f>
        <v>1739.5207029689789</v>
      </c>
      <c r="J8" s="59">
        <f>'[5]Por Municipio - 2016'!J99</f>
        <v>1961.9251764079349</v>
      </c>
      <c r="K8" s="59">
        <f>'[5]Por Municipio - 2016'!K99</f>
        <v>1985.7542271335374</v>
      </c>
      <c r="L8" s="59">
        <f>'[5]Por Municipio - 2016'!L99</f>
        <v>945.21901211556383</v>
      </c>
      <c r="M8" s="59">
        <f>'[5]Por Municipio - 2016'!M99</f>
        <v>2533.8223938223937</v>
      </c>
      <c r="N8" s="65">
        <f>'[5]Por Municipio - 2016'!N99</f>
        <v>2430.56317401145</v>
      </c>
      <c r="O8" s="46">
        <f>SUM(C8:N8)</f>
        <v>19182.929142588302</v>
      </c>
      <c r="P8" s="30">
        <f>O8/B8</f>
        <v>6.4307506344580299</v>
      </c>
      <c r="Q8" s="31">
        <f>P8/1000</f>
        <v>6.4307506344580302E-3</v>
      </c>
    </row>
    <row r="9" spans="1:17" s="7" customFormat="1" ht="16.2" customHeight="1" thickBot="1">
      <c r="A9" s="16">
        <v>2015</v>
      </c>
      <c r="B9" s="20">
        <v>3046</v>
      </c>
      <c r="C9" s="66">
        <f>'[6]Por Municipio - 2015'!C99</f>
        <v>428.41981885988281</v>
      </c>
      <c r="D9" s="17">
        <f>'[6]Por Municipio - 2015'!D99</f>
        <v>1499.4693660095897</v>
      </c>
      <c r="E9" s="17">
        <f>'[6]Por Municipio - 2015'!E99</f>
        <v>1032.1022908897176</v>
      </c>
      <c r="F9" s="17">
        <f>'[6]Por Municipio - 2015'!F99</f>
        <v>1265.7858284496538</v>
      </c>
      <c r="G9" s="17">
        <f>'[6]Por Municipio - 2015'!G99</f>
        <v>2310.8705380927013</v>
      </c>
      <c r="H9" s="17">
        <f>'[6]Por Municipio - 2015'!H99</f>
        <v>1402.1012253596164</v>
      </c>
      <c r="I9" s="17">
        <f>'[6]Por Municipio - 2015'!I99</f>
        <v>331.05167820990943</v>
      </c>
      <c r="J9" s="17">
        <f>'[6]Por Municipio - 2015'!J99</f>
        <v>337.5428875865743</v>
      </c>
      <c r="K9" s="17">
        <f>'[6]Por Municipio - 2015'!K99</f>
        <v>382.98135322322855</v>
      </c>
      <c r="L9" s="17">
        <f>'[6]Por Municipio - 2015'!L99</f>
        <v>402.45498135322322</v>
      </c>
      <c r="M9" s="17">
        <f>'[6]Por Municipio - 2015'!M99</f>
        <v>889.29568460309008</v>
      </c>
      <c r="N9" s="67">
        <f>'[6]Por Municipio - 2015'!N99</f>
        <v>402.45498135322322</v>
      </c>
      <c r="O9" s="47">
        <f>SUM(C9:N9)</f>
        <v>10684.530633990411</v>
      </c>
      <c r="P9" s="32">
        <f>O9/B9</f>
        <v>3.5077250932338839</v>
      </c>
      <c r="Q9" s="33">
        <f>P9/1000</f>
        <v>3.5077250932338839E-3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96"/>
      <c r="P6" s="92"/>
      <c r="Q6" s="92"/>
    </row>
    <row r="7" spans="1:17" s="13" customFormat="1" ht="16.2" customHeight="1">
      <c r="A7" s="15">
        <v>2017</v>
      </c>
      <c r="B7" s="19">
        <v>2948</v>
      </c>
      <c r="C7" s="62">
        <f>'[7]VIDRIO POR MUNICIPIOS'!C98</f>
        <v>3389.8809523809527</v>
      </c>
      <c r="D7" s="14">
        <f>'[7]VIDRIO POR MUNICIPIOS'!D98</f>
        <v>1067.5003132439545</v>
      </c>
      <c r="E7" s="14">
        <f>'[7]VIDRIO POR MUNICIPIOS'!E98</f>
        <v>0</v>
      </c>
      <c r="F7" s="14">
        <f>'[7]VIDRIO POR MUNICIPIOS'!F98</f>
        <v>1447.958902393184</v>
      </c>
      <c r="G7" s="14">
        <f>'[7]VIDRIO POR MUNICIPIOS'!G98</f>
        <v>5018.0841701421832</v>
      </c>
      <c r="H7" s="14">
        <f>'[7]VIDRIO POR MUNICIPIOS'!H98</f>
        <v>0</v>
      </c>
      <c r="I7" s="14">
        <f>'[7]VIDRIO POR MUNICIPIOS'!I98</f>
        <v>2748.1668963788998</v>
      </c>
      <c r="J7" s="14">
        <f>'[7]VIDRIO POR MUNICIPIOS'!J98</f>
        <v>2637.3537150732991</v>
      </c>
      <c r="K7" s="14">
        <f>'[7]VIDRIO POR MUNICIPIOS'!K98</f>
        <v>4815.2504758324831</v>
      </c>
      <c r="L7" s="14">
        <f>'[7]VIDRIO POR MUNICIPIOS'!L98</f>
        <v>0</v>
      </c>
      <c r="M7" s="14">
        <f>'[7]VIDRIO POR MUNICIPIOS'!M98</f>
        <v>3365.9523809523812</v>
      </c>
      <c r="N7" s="63">
        <f>'[7]VIDRIO POR MUNICIPIOS'!N98</f>
        <v>2489.6028066658314</v>
      </c>
      <c r="O7" s="46">
        <f>SUM(C7:N7)</f>
        <v>26979.750613063174</v>
      </c>
      <c r="P7" s="34">
        <f>O7/B7</f>
        <v>9.1518828402520942</v>
      </c>
      <c r="Q7" s="35">
        <f>P7/1000</f>
        <v>9.1518828402520937E-3</v>
      </c>
    </row>
    <row r="8" spans="1:17" s="13" customFormat="1" ht="16.2" customHeight="1">
      <c r="A8" s="60">
        <v>2016</v>
      </c>
      <c r="B8" s="61">
        <v>2983</v>
      </c>
      <c r="C8" s="64">
        <f>'[8]VIDRIO POR MUNICIPIOS'!C98</f>
        <v>4994.3561214302208</v>
      </c>
      <c r="D8" s="59">
        <f>'[8]VIDRIO POR MUNICIPIOS'!D98</f>
        <v>6246.6938581525674</v>
      </c>
      <c r="E8" s="59">
        <f>'[8]VIDRIO POR MUNICIPIOS'!E98</f>
        <v>1309.3496085321497</v>
      </c>
      <c r="F8" s="59">
        <f>'[8]VIDRIO POR MUNICIPIOS'!F98</f>
        <v>3192.4591578817581</v>
      </c>
      <c r="G8" s="59">
        <f>'[8]VIDRIO POR MUNICIPIOS'!G98</f>
        <v>3161.3207295965917</v>
      </c>
      <c r="H8" s="59">
        <f>'[8]VIDRIO POR MUNICIPIOS'!H98</f>
        <v>1427.0439553665001</v>
      </c>
      <c r="I8" s="59">
        <f>'[8]VIDRIO POR MUNICIPIOS'!I98</f>
        <v>3216.9218479563306</v>
      </c>
      <c r="J8" s="59">
        <f>'[8]VIDRIO POR MUNICIPIOS'!J98</f>
        <v>4833.5791956151261</v>
      </c>
      <c r="K8" s="59">
        <f>'[8]VIDRIO POR MUNICIPIOS'!K98</f>
        <v>2927.6468775044696</v>
      </c>
      <c r="L8" s="59">
        <f>'[8]VIDRIO POR MUNICIPIOS'!L98</f>
        <v>2854.0879107330002</v>
      </c>
      <c r="M8" s="59">
        <f>'[8]VIDRIO POR MUNICIPIOS'!M98</f>
        <v>834.01677539608568</v>
      </c>
      <c r="N8" s="65">
        <f>'[8]VIDRIO POR MUNICIPIOS'!N98</f>
        <v>2725.3597188829294</v>
      </c>
      <c r="O8" s="46">
        <f>SUM(C8:N8)</f>
        <v>37722.835757047738</v>
      </c>
      <c r="P8" s="34">
        <f>O8/B8</f>
        <v>12.645938906150768</v>
      </c>
      <c r="Q8" s="35">
        <f>P8/1000</f>
        <v>1.2645938906150768E-2</v>
      </c>
    </row>
    <row r="9" spans="1:17" s="4" customFormat="1" ht="16.2" customHeight="1" thickBot="1">
      <c r="A9" s="16">
        <v>2015</v>
      </c>
      <c r="B9" s="20">
        <v>3046</v>
      </c>
      <c r="C9" s="66">
        <f>'[9]VIDRIO POR MUNICIPIOS'!C98</f>
        <v>2892.1241631162511</v>
      </c>
      <c r="D9" s="17">
        <f>'[9]VIDRIO POR MUNICIPIOS'!D98</f>
        <v>2944.2989305277802</v>
      </c>
      <c r="E9" s="17">
        <f>'[9]VIDRIO POR MUNICIPIOS'!E98</f>
        <v>1586.9604382227633</v>
      </c>
      <c r="F9" s="17">
        <f>'[9]VIDRIO POR MUNICIPIOS'!F98</f>
        <v>1572.1290322580646</v>
      </c>
      <c r="G9" s="17">
        <f>'[9]VIDRIO POR MUNICIPIOS'!G98</f>
        <v>2821.6749847839319</v>
      </c>
      <c r="H9" s="17">
        <f>'[9]VIDRIO POR MUNICIPIOS'!H98</f>
        <v>0</v>
      </c>
      <c r="I9" s="17">
        <f>'[9]VIDRIO POR MUNICIPIOS'!I98</f>
        <v>3360.269841269841</v>
      </c>
      <c r="J9" s="17">
        <f>'[9]VIDRIO POR MUNICIPIOS'!J98</f>
        <v>1231.0066950699941</v>
      </c>
      <c r="K9" s="17">
        <f>'[9]VIDRIO POR MUNICIPIOS'!K98</f>
        <v>4789.425885671777</v>
      </c>
      <c r="L9" s="17">
        <f>'[9]VIDRIO POR MUNICIPIOS'!L98</f>
        <v>3025.6068167985395</v>
      </c>
      <c r="M9" s="17">
        <f>'[9]VIDRIO POR MUNICIPIOS'!M98</f>
        <v>3053.8203296331722</v>
      </c>
      <c r="N9" s="67">
        <f>'[9]VIDRIO POR MUNICIPIOS'!N98</f>
        <v>2856.6886776351166</v>
      </c>
      <c r="O9" s="47">
        <f>SUM(C9:N9)</f>
        <v>30134.005794987235</v>
      </c>
      <c r="P9" s="36">
        <f>O9/B9</f>
        <v>9.8929762951369788</v>
      </c>
      <c r="Q9" s="37">
        <f>P9/1000</f>
        <v>9.8929762951369786E-3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3" sqref="R23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>
      <c r="B4" s="45"/>
    </row>
    <row r="5" spans="1:17" ht="16.5" customHeight="1">
      <c r="B5" s="103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0"/>
      <c r="P6" s="102"/>
      <c r="Q6" s="98"/>
    </row>
    <row r="7" spans="1:17" ht="16.2" customHeight="1">
      <c r="A7" s="21">
        <v>2017</v>
      </c>
      <c r="B7" s="70">
        <v>2948</v>
      </c>
      <c r="C7" s="73">
        <f>'[10]1.2'!E$92</f>
        <v>1892.1052631578948</v>
      </c>
      <c r="D7" s="105">
        <f>'[10]1.2'!F$92</f>
        <v>1447.3684210526317</v>
      </c>
      <c r="E7" s="105">
        <f>'[10]1.2'!G$92</f>
        <v>1810.526315789474</v>
      </c>
      <c r="F7" s="105">
        <f>'[10]1.2'!H$92</f>
        <v>2055.2631578947367</v>
      </c>
      <c r="G7" s="105">
        <f>'[10]1.2'!I$92</f>
        <v>1772.727272727273</v>
      </c>
      <c r="H7" s="105">
        <f>'[10]1.2'!J$92</f>
        <v>2853.409090909091</v>
      </c>
      <c r="I7" s="105">
        <f>'[10]1.2'!K$92</f>
        <v>2123.8636363636365</v>
      </c>
      <c r="J7" s="105">
        <f>'[10]1.2'!L$92</f>
        <v>3279.5454545454545</v>
      </c>
      <c r="K7" s="105">
        <f>'[10]1.2'!M$92</f>
        <v>1875</v>
      </c>
      <c r="L7" s="105">
        <f>'[10]1.2'!N$92</f>
        <v>2293.333333333333</v>
      </c>
      <c r="M7" s="105">
        <f>'[10]1.2'!O$92</f>
        <v>1830</v>
      </c>
      <c r="N7" s="106">
        <f>'[10]1.2'!P$92</f>
        <v>1684.090909090909</v>
      </c>
      <c r="O7" s="48">
        <f>SUM(C7:N7)</f>
        <v>24917.232854864433</v>
      </c>
      <c r="P7" s="44">
        <f>O7/B7</f>
        <v>8.4522499507681257</v>
      </c>
      <c r="Q7" s="39">
        <f>P7/1000</f>
        <v>8.4522499507681259E-3</v>
      </c>
    </row>
    <row r="8" spans="1:17" ht="16.2" customHeight="1">
      <c r="A8" s="68">
        <v>2016</v>
      </c>
      <c r="B8" s="71">
        <v>2983</v>
      </c>
      <c r="C8" s="74">
        <v>1737</v>
      </c>
      <c r="D8" s="38">
        <v>1892</v>
      </c>
      <c r="E8" s="38">
        <v>1695</v>
      </c>
      <c r="F8" s="38">
        <v>1579</v>
      </c>
      <c r="G8" s="38">
        <v>1868</v>
      </c>
      <c r="H8" s="38">
        <v>1484</v>
      </c>
      <c r="I8" s="38">
        <v>1568</v>
      </c>
      <c r="J8" s="38">
        <v>1526</v>
      </c>
      <c r="K8" s="38">
        <v>2350</v>
      </c>
      <c r="L8" s="38">
        <v>2042</v>
      </c>
      <c r="M8" s="38">
        <v>1705</v>
      </c>
      <c r="N8" s="75">
        <v>2450</v>
      </c>
      <c r="O8" s="48">
        <f>SUM(C8:N8)</f>
        <v>21896</v>
      </c>
      <c r="P8" s="44">
        <f>O8/B8</f>
        <v>7.3402614817298026</v>
      </c>
      <c r="Q8" s="39">
        <f>P8/1000</f>
        <v>7.3402614817298026E-3</v>
      </c>
    </row>
    <row r="9" spans="1:17" s="4" customFormat="1" ht="16.2" customHeight="1" thickBot="1">
      <c r="A9" s="69">
        <v>2015</v>
      </c>
      <c r="B9" s="72">
        <v>3046</v>
      </c>
      <c r="C9" s="40">
        <v>2097</v>
      </c>
      <c r="D9" s="41">
        <v>1598</v>
      </c>
      <c r="E9" s="41">
        <v>1595</v>
      </c>
      <c r="F9" s="41">
        <v>2126</v>
      </c>
      <c r="G9" s="41">
        <v>1868</v>
      </c>
      <c r="H9" s="41">
        <v>1937</v>
      </c>
      <c r="I9" s="41">
        <v>2497</v>
      </c>
      <c r="J9" s="41">
        <v>2263</v>
      </c>
      <c r="K9" s="41">
        <v>2484</v>
      </c>
      <c r="L9" s="41">
        <v>2187</v>
      </c>
      <c r="M9" s="41">
        <v>2029</v>
      </c>
      <c r="N9" s="42">
        <v>1924</v>
      </c>
      <c r="O9" s="49">
        <f>SUM(C9:N9)</f>
        <v>24605</v>
      </c>
      <c r="P9" s="43">
        <f>O9/B9</f>
        <v>8.0778069599474716</v>
      </c>
      <c r="Q9" s="25">
        <f>P9/1000</f>
        <v>8.0778069599474721E-3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