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O7"/>
  <c r="C7"/>
  <c r="L7" i="3"/>
  <c r="M7"/>
  <c r="O7" s="1"/>
  <c r="P7" s="1"/>
  <c r="Q7" s="1"/>
  <c r="N7"/>
  <c r="K7" i="2"/>
  <c r="L7"/>
  <c r="M7"/>
  <c r="N7"/>
  <c r="L7" i="1"/>
  <c r="M7"/>
  <c r="N7"/>
  <c r="P7" i="4"/>
  <c r="Q7" s="1"/>
  <c r="D7" i="3"/>
  <c r="E7"/>
  <c r="F7"/>
  <c r="G7"/>
  <c r="H7"/>
  <c r="I7"/>
  <c r="J7"/>
  <c r="K7"/>
  <c r="C7"/>
  <c r="O7" i="2"/>
  <c r="P7" s="1"/>
  <c r="Q7" s="1"/>
  <c r="D7"/>
  <c r="E7"/>
  <c r="F7"/>
  <c r="G7"/>
  <c r="H7"/>
  <c r="I7"/>
  <c r="J7"/>
  <c r="C7"/>
  <c r="O7" i="1"/>
  <c r="P7" s="1"/>
  <c r="Q7" s="1"/>
  <c r="D7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N8"/>
  <c r="D8"/>
  <c r="E8"/>
  <c r="F8"/>
  <c r="G8"/>
  <c r="H8"/>
  <c r="I8"/>
  <c r="J8"/>
  <c r="K8"/>
  <c r="L8"/>
  <c r="M8"/>
  <c r="C9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<sst xmlns="http://schemas.openxmlformats.org/spreadsheetml/2006/main" count="76" uniqueCount="23">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</sst>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90736.735042735047</c:v>
                </c:pt>
                <c:pt idx="1">
                  <c:v>78759.456695156696</c:v>
                </c:pt>
                <c:pt idx="2">
                  <c:v>103579.74358974359</c:v>
                </c:pt>
                <c:pt idx="3">
                  <c:v>111236.43447293447</c:v>
                </c:pt>
                <c:pt idx="4">
                  <c:v>126011.02564102564</c:v>
                </c:pt>
                <c:pt idx="5">
                  <c:v>129984.14814814815</c:v>
                </c:pt>
                <c:pt idx="6">
                  <c:v>117925.50142450143</c:v>
                </c:pt>
                <c:pt idx="7">
                  <c:v>107780.11111111111</c:v>
                </c:pt>
                <c:pt idx="8">
                  <c:v>90711.078347578354</c:v>
                </c:pt>
                <c:pt idx="9">
                  <c:v>103029.95726495727</c:v>
                </c:pt>
                <c:pt idx="10">
                  <c:v>106372.65811965812</c:v>
                </c:pt>
                <c:pt idx="11">
                  <c:v>54113.635327635326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89353.775031955694</c:v>
                </c:pt>
                <c:pt idx="1">
                  <c:v>85743.745206646781</c:v>
                </c:pt>
                <c:pt idx="2">
                  <c:v>90907.785825876999</c:v>
                </c:pt>
                <c:pt idx="3">
                  <c:v>94643.317710552481</c:v>
                </c:pt>
                <c:pt idx="4">
                  <c:v>107584.79477346968</c:v>
                </c:pt>
                <c:pt idx="5">
                  <c:v>98873.475358613839</c:v>
                </c:pt>
                <c:pt idx="6">
                  <c:v>110988.11532452777</c:v>
                </c:pt>
                <c:pt idx="7">
                  <c:v>112730.37920749893</c:v>
                </c:pt>
                <c:pt idx="8">
                  <c:v>102719.74435449509</c:v>
                </c:pt>
                <c:pt idx="9">
                  <c:v>90582.956966340003</c:v>
                </c:pt>
                <c:pt idx="10">
                  <c:v>92295.690952989637</c:v>
                </c:pt>
                <c:pt idx="11">
                  <c:v>92893.671353500918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81514.936708860754</c:v>
                </c:pt>
                <c:pt idx="1">
                  <c:v>70519.898734177215</c:v>
                </c:pt>
                <c:pt idx="2">
                  <c:v>102520.70886075949</c:v>
                </c:pt>
                <c:pt idx="3">
                  <c:v>94099.443037974677</c:v>
                </c:pt>
                <c:pt idx="4">
                  <c:v>103308.15189873418</c:v>
                </c:pt>
                <c:pt idx="5">
                  <c:v>97402.329113924046</c:v>
                </c:pt>
                <c:pt idx="6">
                  <c:v>104095.59493670886</c:v>
                </c:pt>
                <c:pt idx="7">
                  <c:v>111656.50632911392</c:v>
                </c:pt>
                <c:pt idx="8">
                  <c:v>100705.21518987342</c:v>
                </c:pt>
                <c:pt idx="9">
                  <c:v>97008.607594936708</c:v>
                </c:pt>
                <c:pt idx="10">
                  <c:v>85393.822784810123</c:v>
                </c:pt>
                <c:pt idx="11">
                  <c:v>82637.772151898738</c:v>
                </c:pt>
              </c:numCache>
            </c:numRef>
          </c:val>
        </c:ser>
        <c:marker val="1"/>
        <c:axId val="59172736"/>
        <c:axId val="59174272"/>
      </c:lineChart>
      <c:catAx>
        <c:axId val="5917273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9174272"/>
        <c:crossesAt val="0"/>
        <c:auto val="1"/>
        <c:lblAlgn val="ctr"/>
        <c:lblOffset val="100"/>
      </c:catAx>
      <c:valAx>
        <c:axId val="591742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917273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485303024904691"/>
          <c:y val="0.86219487523491622"/>
          <c:w val="0.62202111613876343"/>
          <c:h val="0.11075982388611159"/>
        </c:manualLayout>
      </c:layout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74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1363.4443795051627</c:v>
                </c:pt>
                <c:pt idx="1">
                  <c:v>716.8108318721994</c:v>
                </c:pt>
                <c:pt idx="2">
                  <c:v>2441.1669588934346</c:v>
                </c:pt>
                <c:pt idx="3">
                  <c:v>1052.6592635885447</c:v>
                </c:pt>
                <c:pt idx="4">
                  <c:v>2386.0276641340347</c:v>
                </c:pt>
                <c:pt idx="5">
                  <c:v>1659.1915059419441</c:v>
                </c:pt>
                <c:pt idx="6">
                  <c:v>1664.2041691018896</c:v>
                </c:pt>
                <c:pt idx="7">
                  <c:v>1563.9509059029806</c:v>
                </c:pt>
                <c:pt idx="8">
                  <c:v>1568.9635690629261</c:v>
                </c:pt>
                <c:pt idx="9">
                  <c:v>1513.8242743035264</c:v>
                </c:pt>
                <c:pt idx="10">
                  <c:v>2180.5084745762711</c:v>
                </c:pt>
                <c:pt idx="11">
                  <c:v>1674.2294954217807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400.61657032755295</c:v>
                </c:pt>
                <c:pt idx="1">
                  <c:v>250.38535645472064</c:v>
                </c:pt>
                <c:pt idx="2">
                  <c:v>1494.8315803488217</c:v>
                </c:pt>
                <c:pt idx="3">
                  <c:v>1501.7520969245106</c:v>
                </c:pt>
                <c:pt idx="4">
                  <c:v>1647.0829450139795</c:v>
                </c:pt>
                <c:pt idx="5">
                  <c:v>1314.8981493809081</c:v>
                </c:pt>
                <c:pt idx="6">
                  <c:v>1515.5931300758887</c:v>
                </c:pt>
                <c:pt idx="7">
                  <c:v>1709.3675941951803</c:v>
                </c:pt>
                <c:pt idx="8">
                  <c:v>1730.1291439222473</c:v>
                </c:pt>
                <c:pt idx="9">
                  <c:v>823.54147250698975</c:v>
                </c:pt>
                <c:pt idx="10">
                  <c:v>2207.6447876447874</c:v>
                </c:pt>
                <c:pt idx="11">
                  <c:v>2117.6780721608307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364.56473095364947</c:v>
                </c:pt>
                <c:pt idx="1">
                  <c:v>1275.976558337773</c:v>
                </c:pt>
                <c:pt idx="2">
                  <c:v>878.26957911560999</c:v>
                </c:pt>
                <c:pt idx="3">
                  <c:v>1077.1230687266916</c:v>
                </c:pt>
                <c:pt idx="4">
                  <c:v>1966.4400639318062</c:v>
                </c:pt>
                <c:pt idx="5">
                  <c:v>1193.120937666489</c:v>
                </c:pt>
                <c:pt idx="6">
                  <c:v>281.70911028236549</c:v>
                </c:pt>
                <c:pt idx="7">
                  <c:v>287.23281832711774</c:v>
                </c:pt>
                <c:pt idx="8">
                  <c:v>325.89877464038358</c:v>
                </c:pt>
                <c:pt idx="9">
                  <c:v>342.4698987746404</c:v>
                </c:pt>
                <c:pt idx="10">
                  <c:v>756.74800213106028</c:v>
                </c:pt>
                <c:pt idx="11">
                  <c:v>342.4698987746404</c:v>
                </c:pt>
              </c:numCache>
            </c:numRef>
          </c:val>
        </c:ser>
        <c:marker val="1"/>
        <c:axId val="73865856"/>
        <c:axId val="76354304"/>
      </c:lineChart>
      <c:catAx>
        <c:axId val="738658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4304"/>
        <c:crossesAt val="0"/>
        <c:auto val="1"/>
        <c:lblAlgn val="ctr"/>
        <c:lblOffset val="100"/>
      </c:catAx>
      <c:valAx>
        <c:axId val="763543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58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110251629505213"/>
          <c:y val="0.85308697855284354"/>
          <c:w val="0.63339856490541424"/>
          <c:h val="0.12522104747752522"/>
        </c:manualLayout>
      </c:layout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26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3970.2713450113365</c:v>
                </c:pt>
                <c:pt idx="1">
                  <c:v>2014.586902497128</c:v>
                </c:pt>
                <c:pt idx="2">
                  <c:v>1115.7753982206596</c:v>
                </c:pt>
                <c:pt idx="3">
                  <c:v>2354.8736893775158</c:v>
                </c:pt>
                <c:pt idx="4">
                  <c:v>6424.890671615809</c:v>
                </c:pt>
                <c:pt idx="5">
                  <c:v>1132.2241755900059</c:v>
                </c:pt>
                <c:pt idx="6">
                  <c:v>4487.5813691847688</c:v>
                </c:pt>
                <c:pt idx="7">
                  <c:v>3105.1180681228889</c:v>
                </c:pt>
                <c:pt idx="8">
                  <c:v>6324.6193750544217</c:v>
                </c:pt>
                <c:pt idx="9">
                  <c:v>2319.2776090778325</c:v>
                </c:pt>
                <c:pt idx="10">
                  <c:v>4020.6646400187637</c:v>
                </c:pt>
                <c:pt idx="11">
                  <c:v>3162.5812738315135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5542.0478887809659</c:v>
                </c:pt>
                <c:pt idx="1">
                  <c:v>6476.4409475858938</c:v>
                </c:pt>
                <c:pt idx="2">
                  <c:v>2276.4166479673231</c:v>
                </c:pt>
                <c:pt idx="3">
                  <c:v>3969.358478295313</c:v>
                </c:pt>
                <c:pt idx="4">
                  <c:v>3749.7507008059783</c:v>
                </c:pt>
                <c:pt idx="5">
                  <c:v>2428.454551190584</c:v>
                </c:pt>
                <c:pt idx="6">
                  <c:v>3811.9427298700793</c:v>
                </c:pt>
                <c:pt idx="7">
                  <c:v>5360.7224518258236</c:v>
                </c:pt>
                <c:pt idx="8">
                  <c:v>4571.7891714979069</c:v>
                </c:pt>
                <c:pt idx="9">
                  <c:v>4565.4427460544648</c:v>
                </c:pt>
                <c:pt idx="10">
                  <c:v>1777.0329962662181</c:v>
                </c:pt>
                <c:pt idx="11">
                  <c:v>4796.9959915834561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4446.083793427184</c:v>
                </c:pt>
                <c:pt idx="1">
                  <c:v>4479.5602878659993</c:v>
                </c:pt>
                <c:pt idx="2">
                  <c:v>2546.3568995548439</c:v>
                </c:pt>
                <c:pt idx="3">
                  <c:v>3565.8397392985662</c:v>
                </c:pt>
                <c:pt idx="4">
                  <c:v>4661.9086474263404</c:v>
                </c:pt>
                <c:pt idx="5">
                  <c:v>2184.34636047614</c:v>
                </c:pt>
                <c:pt idx="6">
                  <c:v>3711.3236520142664</c:v>
                </c:pt>
                <c:pt idx="7">
                  <c:v>2065.9791838160659</c:v>
                </c:pt>
                <c:pt idx="8">
                  <c:v>5129.5189822459706</c:v>
                </c:pt>
                <c:pt idx="9">
                  <c:v>3735.0803825787252</c:v>
                </c:pt>
                <c:pt idx="10">
                  <c:v>3431.4367756075567</c:v>
                </c:pt>
                <c:pt idx="11">
                  <c:v>2840.4700812728688</c:v>
                </c:pt>
              </c:numCache>
            </c:numRef>
          </c:val>
        </c:ser>
        <c:marker val="1"/>
        <c:axId val="77929856"/>
        <c:axId val="78124160"/>
      </c:lineChart>
      <c:catAx>
        <c:axId val="779298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4160"/>
        <c:crossesAt val="0"/>
        <c:auto val="1"/>
        <c:lblAlgn val="ctr"/>
        <c:lblOffset val="100"/>
      </c:catAx>
      <c:valAx>
        <c:axId val="78124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985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383577052868391"/>
          <c:y val="0.84321778564661642"/>
          <c:w val="0.60296436455376867"/>
          <c:h val="0.130483726516434"/>
        </c:manualLayout>
      </c:layout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2079.5833333333335</c:v>
                </c:pt>
                <c:pt idx="1">
                  <c:v>1636.25</c:v>
                </c:pt>
                <c:pt idx="2">
                  <c:v>2248.75</c:v>
                </c:pt>
                <c:pt idx="3">
                  <c:v>2260.4166666666665</c:v>
                </c:pt>
                <c:pt idx="4">
                  <c:v>1890.0000000000002</c:v>
                </c:pt>
                <c:pt idx="5">
                  <c:v>2528.75</c:v>
                </c:pt>
                <c:pt idx="6">
                  <c:v>2310</c:v>
                </c:pt>
                <c:pt idx="7">
                  <c:v>2476.25</c:v>
                </c:pt>
                <c:pt idx="8">
                  <c:v>1968.75</c:v>
                </c:pt>
                <c:pt idx="9">
                  <c:v>1654.2857142857142</c:v>
                </c:pt>
                <c:pt idx="10">
                  <c:v>1662.8571428571429</c:v>
                </c:pt>
                <c:pt idx="11">
                  <c:v>2091.25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2120</c:v>
                </c:pt>
                <c:pt idx="1">
                  <c:v>1534</c:v>
                </c:pt>
                <c:pt idx="2">
                  <c:v>1779</c:v>
                </c:pt>
                <c:pt idx="3">
                  <c:v>1890</c:v>
                </c:pt>
                <c:pt idx="4">
                  <c:v>2015</c:v>
                </c:pt>
                <c:pt idx="5">
                  <c:v>2085</c:v>
                </c:pt>
                <c:pt idx="6">
                  <c:v>2640</c:v>
                </c:pt>
                <c:pt idx="7">
                  <c:v>2097</c:v>
                </c:pt>
                <c:pt idx="8">
                  <c:v>2243</c:v>
                </c:pt>
                <c:pt idx="9">
                  <c:v>1861</c:v>
                </c:pt>
                <c:pt idx="10">
                  <c:v>2161</c:v>
                </c:pt>
                <c:pt idx="11">
                  <c:v>2777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2287</c:v>
                </c:pt>
                <c:pt idx="1">
                  <c:v>2450</c:v>
                </c:pt>
                <c:pt idx="2">
                  <c:v>1820</c:v>
                </c:pt>
                <c:pt idx="3">
                  <c:v>1893</c:v>
                </c:pt>
                <c:pt idx="4">
                  <c:v>2059</c:v>
                </c:pt>
                <c:pt idx="5">
                  <c:v>1867</c:v>
                </c:pt>
                <c:pt idx="6">
                  <c:v>2211</c:v>
                </c:pt>
                <c:pt idx="7">
                  <c:v>1820</c:v>
                </c:pt>
                <c:pt idx="8">
                  <c:v>2100</c:v>
                </c:pt>
                <c:pt idx="9">
                  <c:v>1884</c:v>
                </c:pt>
                <c:pt idx="10">
                  <c:v>1616</c:v>
                </c:pt>
                <c:pt idx="11">
                  <c:v>1563</c:v>
                </c:pt>
              </c:numCache>
            </c:numRef>
          </c:val>
        </c:ser>
        <c:marker val="1"/>
        <c:axId val="81511168"/>
        <c:axId val="81512704"/>
      </c:lineChart>
      <c:catAx>
        <c:axId val="815111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2704"/>
        <c:crosses val="autoZero"/>
        <c:auto val="1"/>
        <c:lblAlgn val="ctr"/>
        <c:lblOffset val="100"/>
      </c:catAx>
      <c:valAx>
        <c:axId val="81512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11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331730552651113"/>
          <c:y val="0.84048847472694932"/>
          <c:w val="0.5907859078590787"/>
          <c:h val="0.14943088011176028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2">
          <cell r="F12">
            <v>90736.735042735047</v>
          </cell>
          <cell r="G12">
            <v>78759.456695156696</v>
          </cell>
          <cell r="H12">
            <v>103579.74358974359</v>
          </cell>
          <cell r="I12">
            <v>111236.43447293447</v>
          </cell>
          <cell r="J12">
            <v>126011.02564102564</v>
          </cell>
          <cell r="K12">
            <v>129984.14814814815</v>
          </cell>
          <cell r="L12">
            <v>117925.50142450143</v>
          </cell>
          <cell r="M12">
            <v>107780.11111111111</v>
          </cell>
          <cell r="N12">
            <v>90711.078347578354</v>
          </cell>
          <cell r="O12">
            <v>103029.95726495727</v>
          </cell>
          <cell r="P12">
            <v>106372.65811965812</v>
          </cell>
          <cell r="Q12">
            <v>54113.635327635326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39">
          <cell r="E39">
            <v>2079.5833333333335</v>
          </cell>
          <cell r="F39">
            <v>1636.25</v>
          </cell>
          <cell r="G39">
            <v>2248.75</v>
          </cell>
          <cell r="H39">
            <v>2260.4166666666665</v>
          </cell>
          <cell r="I39">
            <v>1890.0000000000002</v>
          </cell>
          <cell r="J39">
            <v>2528.75</v>
          </cell>
          <cell r="K39">
            <v>2310</v>
          </cell>
          <cell r="L39">
            <v>2476.25</v>
          </cell>
          <cell r="M39">
            <v>1968.75</v>
          </cell>
          <cell r="N39">
            <v>1654.2857142857142</v>
          </cell>
          <cell r="O39">
            <v>1662.8571428571429</v>
          </cell>
          <cell r="P39">
            <v>2091.25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4">
          <cell r="F14">
            <v>89353.775031955694</v>
          </cell>
          <cell r="G14">
            <v>85743.745206646781</v>
          </cell>
          <cell r="H14">
            <v>90907.785825876999</v>
          </cell>
          <cell r="I14">
            <v>94643.317710552481</v>
          </cell>
          <cell r="J14">
            <v>107584.79477346968</v>
          </cell>
          <cell r="K14">
            <v>98873.475358613839</v>
          </cell>
          <cell r="L14">
            <v>110988.11532452777</v>
          </cell>
          <cell r="M14">
            <v>112730.37920749893</v>
          </cell>
          <cell r="N14">
            <v>102719.74435449509</v>
          </cell>
          <cell r="O14">
            <v>90582.956966340003</v>
          </cell>
          <cell r="P14">
            <v>92295.690952989637</v>
          </cell>
          <cell r="Q14">
            <v>92893.671353500918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4">
          <cell r="F14">
            <v>81514.936708860754</v>
          </cell>
          <cell r="G14">
            <v>70519.898734177215</v>
          </cell>
          <cell r="H14">
            <v>102520.70886075949</v>
          </cell>
          <cell r="I14">
            <v>94099.443037974677</v>
          </cell>
          <cell r="J14">
            <v>103308.15189873418</v>
          </cell>
          <cell r="K14">
            <v>97402.329113924046</v>
          </cell>
          <cell r="L14">
            <v>104095.59493670886</v>
          </cell>
          <cell r="M14">
            <v>111656.50632911392</v>
          </cell>
          <cell r="N14">
            <v>100705.21518987342</v>
          </cell>
          <cell r="O14">
            <v>97008.607594936708</v>
          </cell>
          <cell r="P14">
            <v>85393.822784810123</v>
          </cell>
          <cell r="Q14">
            <v>82637.772151898738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46">
          <cell r="C46">
            <v>1363.4443795051627</v>
          </cell>
          <cell r="D46">
            <v>716.8108318721994</v>
          </cell>
          <cell r="E46">
            <v>2441.1669588934346</v>
          </cell>
          <cell r="F46">
            <v>1052.6592635885447</v>
          </cell>
          <cell r="G46">
            <v>2386.0276641340347</v>
          </cell>
          <cell r="H46">
            <v>1659.1915059419441</v>
          </cell>
          <cell r="I46">
            <v>1664.2041691018896</v>
          </cell>
          <cell r="J46">
            <v>1563.9509059029806</v>
          </cell>
          <cell r="K46">
            <v>1568.9635690629261</v>
          </cell>
          <cell r="L46">
            <v>1513.8242743035264</v>
          </cell>
          <cell r="M46">
            <v>2180.5084745762711</v>
          </cell>
          <cell r="N46">
            <v>1674.2294954217807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400.61657032755295</v>
          </cell>
          <cell r="D46">
            <v>250.38535645472064</v>
          </cell>
          <cell r="E46">
            <v>1494.8315803488217</v>
          </cell>
          <cell r="F46">
            <v>1501.7520969245106</v>
          </cell>
          <cell r="G46">
            <v>1647.0829450139795</v>
          </cell>
          <cell r="H46">
            <v>1314.8981493809081</v>
          </cell>
          <cell r="I46">
            <v>1515.5931300758887</v>
          </cell>
          <cell r="J46">
            <v>1709.3675941951803</v>
          </cell>
          <cell r="K46">
            <v>1730.1291439222473</v>
          </cell>
          <cell r="L46">
            <v>823.54147250698975</v>
          </cell>
          <cell r="M46">
            <v>2207.6447876447874</v>
          </cell>
          <cell r="N46">
            <v>2117.6780721608307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364.56473095364947</v>
          </cell>
          <cell r="D46">
            <v>1275.976558337773</v>
          </cell>
          <cell r="E46">
            <v>878.26957911560999</v>
          </cell>
          <cell r="F46">
            <v>1077.1230687266916</v>
          </cell>
          <cell r="G46">
            <v>1966.4400639318062</v>
          </cell>
          <cell r="H46">
            <v>1193.120937666489</v>
          </cell>
          <cell r="I46">
            <v>281.70911028236549</v>
          </cell>
          <cell r="J46">
            <v>287.23281832711774</v>
          </cell>
          <cell r="K46">
            <v>325.89877464038358</v>
          </cell>
          <cell r="L46">
            <v>342.4698987746404</v>
          </cell>
          <cell r="M46">
            <v>756.74800213106028</v>
          </cell>
          <cell r="N46">
            <v>342.4698987746404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3970.2713450113365</v>
          </cell>
          <cell r="D45">
            <v>2014.586902497128</v>
          </cell>
          <cell r="E45">
            <v>1115.7753982206596</v>
          </cell>
          <cell r="F45">
            <v>2354.8736893775158</v>
          </cell>
          <cell r="G45">
            <v>6424.890671615809</v>
          </cell>
          <cell r="H45">
            <v>1132.2241755900059</v>
          </cell>
          <cell r="I45">
            <v>4487.5813691847688</v>
          </cell>
          <cell r="J45">
            <v>3105.1180681228889</v>
          </cell>
          <cell r="K45">
            <v>6324.6193750544217</v>
          </cell>
          <cell r="L45">
            <v>2319.2776090778325</v>
          </cell>
          <cell r="M45">
            <v>4020.6646400187637</v>
          </cell>
          <cell r="N45">
            <v>3162.5812738315135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5542.0478887809659</v>
          </cell>
          <cell r="D45">
            <v>6476.4409475858938</v>
          </cell>
          <cell r="E45">
            <v>2276.4166479673231</v>
          </cell>
          <cell r="F45">
            <v>3969.358478295313</v>
          </cell>
          <cell r="G45">
            <v>3749.7507008059783</v>
          </cell>
          <cell r="H45">
            <v>2428.454551190584</v>
          </cell>
          <cell r="I45">
            <v>3811.9427298700793</v>
          </cell>
          <cell r="J45">
            <v>5360.7224518258236</v>
          </cell>
          <cell r="K45">
            <v>4571.7891714979069</v>
          </cell>
          <cell r="L45">
            <v>4565.4427460544648</v>
          </cell>
          <cell r="M45">
            <v>1777.0329962662181</v>
          </cell>
          <cell r="N45">
            <v>4796.9959915834561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C45">
            <v>4446.083793427184</v>
          </cell>
          <cell r="D45">
            <v>4479.5602878659993</v>
          </cell>
          <cell r="E45">
            <v>2546.3568995548439</v>
          </cell>
          <cell r="F45">
            <v>3565.8397392985662</v>
          </cell>
          <cell r="G45">
            <v>4661.9086474263404</v>
          </cell>
          <cell r="H45">
            <v>2184.34636047614</v>
          </cell>
          <cell r="I45">
            <v>3711.3236520142664</v>
          </cell>
          <cell r="J45">
            <v>2065.9791838160659</v>
          </cell>
          <cell r="K45">
            <v>5129.5189822459706</v>
          </cell>
          <cell r="L45">
            <v>3735.0803825787252</v>
          </cell>
          <cell r="M45">
            <v>3431.4367756075567</v>
          </cell>
          <cell r="N45">
            <v>2840.4700812728688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2573</v>
      </c>
      <c r="C7" s="25">
        <f>[1]GUADALHORCE!F12</f>
        <v>90736.735042735047</v>
      </c>
      <c r="D7" s="16">
        <f>[1]GUADALHORCE!G12</f>
        <v>78759.456695156696</v>
      </c>
      <c r="E7" s="16">
        <f>[1]GUADALHORCE!H12</f>
        <v>103579.74358974359</v>
      </c>
      <c r="F7" s="16">
        <f>[1]GUADALHORCE!I12</f>
        <v>111236.43447293447</v>
      </c>
      <c r="G7" s="16">
        <f>[1]GUADALHORCE!J12</f>
        <v>126011.02564102564</v>
      </c>
      <c r="H7" s="16">
        <f>[1]GUADALHORCE!K12</f>
        <v>129984.14814814815</v>
      </c>
      <c r="I7" s="16">
        <f>[1]GUADALHORCE!L12</f>
        <v>117925.50142450143</v>
      </c>
      <c r="J7" s="16">
        <f>[1]GUADALHORCE!M12</f>
        <v>107780.11111111111</v>
      </c>
      <c r="K7" s="16">
        <f>[1]GUADALHORCE!N12</f>
        <v>90711.078347578354</v>
      </c>
      <c r="L7" s="16">
        <f>[1]GUADALHORCE!O12</f>
        <v>103029.95726495727</v>
      </c>
      <c r="M7" s="16">
        <f>[1]GUADALHORCE!P12</f>
        <v>106372.65811965812</v>
      </c>
      <c r="N7" s="16">
        <f>[1]GUADALHORCE!Q12</f>
        <v>54113.635327635326</v>
      </c>
      <c r="O7" s="45">
        <f>SUM(C7:N7)</f>
        <v>1220240.485185185</v>
      </c>
      <c r="P7" s="46">
        <f>O7/B7</f>
        <v>474.24814814814806</v>
      </c>
      <c r="Q7" s="47">
        <f>P7/1000</f>
        <v>0.47424814814814809</v>
      </c>
    </row>
    <row r="8" spans="1:17" s="5" customFormat="1" ht="16.8" customHeight="1">
      <c r="A8" s="72">
        <v>2016</v>
      </c>
      <c r="B8" s="73">
        <v>2599</v>
      </c>
      <c r="C8" s="15">
        <f>[2]GUADALHORCE!F14</f>
        <v>89353.775031955694</v>
      </c>
      <c r="D8" s="74">
        <f>[2]GUADALHORCE!G14</f>
        <v>85743.745206646781</v>
      </c>
      <c r="E8" s="74">
        <f>[2]GUADALHORCE!H14</f>
        <v>90907.785825876999</v>
      </c>
      <c r="F8" s="74">
        <f>[2]GUADALHORCE!I14</f>
        <v>94643.317710552481</v>
      </c>
      <c r="G8" s="74">
        <f>[2]GUADALHORCE!J14</f>
        <v>107584.79477346968</v>
      </c>
      <c r="H8" s="74">
        <f>[2]GUADALHORCE!K14</f>
        <v>98873.475358613839</v>
      </c>
      <c r="I8" s="74">
        <f>[2]GUADALHORCE!L14</f>
        <v>110988.11532452777</v>
      </c>
      <c r="J8" s="74">
        <f>[2]GUADALHORCE!M14</f>
        <v>112730.37920749893</v>
      </c>
      <c r="K8" s="74">
        <f>[2]GUADALHORCE!N14</f>
        <v>102719.74435449509</v>
      </c>
      <c r="L8" s="74">
        <f>[2]GUADALHORCE!O14</f>
        <v>90582.956966340003</v>
      </c>
      <c r="M8" s="74">
        <f>[2]GUADALHORCE!P14</f>
        <v>92295.690952989637</v>
      </c>
      <c r="N8" s="15">
        <f>[2]GUADALHORCE!Q14</f>
        <v>92893.671353500918</v>
      </c>
      <c r="O8" s="45">
        <f>SUM(C8:N8)</f>
        <v>1169317.4520664676</v>
      </c>
      <c r="P8" s="46">
        <f>O8/B8</f>
        <v>449.91052407328493</v>
      </c>
      <c r="Q8" s="47">
        <f>P8/1000</f>
        <v>0.44991052407328491</v>
      </c>
    </row>
    <row r="9" spans="1:17" s="6" customFormat="1" ht="16.8" customHeight="1" thickBot="1">
      <c r="A9" s="18">
        <v>2015</v>
      </c>
      <c r="B9" s="27">
        <v>2592</v>
      </c>
      <c r="C9" s="30">
        <f>[3]GUADALHORCE!F14</f>
        <v>81514.936708860754</v>
      </c>
      <c r="D9" s="19">
        <f>[3]GUADALHORCE!G14</f>
        <v>70519.898734177215</v>
      </c>
      <c r="E9" s="19">
        <f>[3]GUADALHORCE!H14</f>
        <v>102520.70886075949</v>
      </c>
      <c r="F9" s="19">
        <f>[3]GUADALHORCE!I14</f>
        <v>94099.443037974677</v>
      </c>
      <c r="G9" s="19">
        <f>[3]GUADALHORCE!J14</f>
        <v>103308.15189873418</v>
      </c>
      <c r="H9" s="19">
        <f>[3]GUADALHORCE!K14</f>
        <v>97402.329113924046</v>
      </c>
      <c r="I9" s="19">
        <f>[3]GUADALHORCE!L14</f>
        <v>104095.59493670886</v>
      </c>
      <c r="J9" s="19">
        <f>[3]GUADALHORCE!M14</f>
        <v>111656.50632911392</v>
      </c>
      <c r="K9" s="19">
        <f>[3]GUADALHORCE!N14</f>
        <v>100705.21518987342</v>
      </c>
      <c r="L9" s="19">
        <f>[3]GUADALHORCE!O14</f>
        <v>97008.607594936708</v>
      </c>
      <c r="M9" s="19">
        <f>[3]GUADALHORCE!P14</f>
        <v>85393.822784810123</v>
      </c>
      <c r="N9" s="30">
        <f>[3]GUADALHORCE!Q14</f>
        <v>82637.772151898738</v>
      </c>
      <c r="O9" s="42">
        <f>SUM(C9:N9)</f>
        <v>1130862.9873417721</v>
      </c>
      <c r="P9" s="43">
        <f>O9/B9</f>
        <v>436.28973277074539</v>
      </c>
      <c r="Q9" s="44">
        <f>P9/1000</f>
        <v>0.4362897327707454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2573</v>
      </c>
      <c r="C7" s="25">
        <f>'[4]Por Municipio - 2017'!C46</f>
        <v>1363.4443795051627</v>
      </c>
      <c r="D7" s="16">
        <f>'[4]Por Municipio - 2017'!D46</f>
        <v>716.8108318721994</v>
      </c>
      <c r="E7" s="16">
        <f>'[4]Por Municipio - 2017'!E46</f>
        <v>2441.1669588934346</v>
      </c>
      <c r="F7" s="16">
        <f>'[4]Por Municipio - 2017'!F46</f>
        <v>1052.6592635885447</v>
      </c>
      <c r="G7" s="16">
        <f>'[4]Por Municipio - 2017'!G46</f>
        <v>2386.0276641340347</v>
      </c>
      <c r="H7" s="16">
        <f>'[4]Por Municipio - 2017'!H46</f>
        <v>1659.1915059419441</v>
      </c>
      <c r="I7" s="16">
        <f>'[4]Por Municipio - 2017'!I46</f>
        <v>1664.2041691018896</v>
      </c>
      <c r="J7" s="16">
        <f>'[4]Por Municipio - 2017'!J46</f>
        <v>1563.9509059029806</v>
      </c>
      <c r="K7" s="16">
        <f>'[4]Por Municipio - 2017'!K46</f>
        <v>1568.9635690629261</v>
      </c>
      <c r="L7" s="16">
        <f>'[4]Por Municipio - 2017'!L46</f>
        <v>1513.8242743035264</v>
      </c>
      <c r="M7" s="16">
        <f>'[4]Por Municipio - 2017'!M46</f>
        <v>2180.5084745762711</v>
      </c>
      <c r="N7" s="16">
        <f>'[4]Por Municipio - 2017'!N46</f>
        <v>1674.2294954217807</v>
      </c>
      <c r="O7" s="45">
        <f>SUM(C7:N7)</f>
        <v>19784.981492304694</v>
      </c>
      <c r="P7" s="48">
        <f>O7/B7</f>
        <v>7.6894603545684781</v>
      </c>
      <c r="Q7" s="49">
        <f>P7/1000</f>
        <v>7.6894603545684783E-3</v>
      </c>
    </row>
    <row r="8" spans="1:17" s="13" customFormat="1" ht="16.8" customHeight="1">
      <c r="A8" s="72">
        <v>2016</v>
      </c>
      <c r="B8" s="73">
        <v>2599</v>
      </c>
      <c r="C8" s="15">
        <f>'[5]Por Municipio - 2016'!C46</f>
        <v>400.61657032755295</v>
      </c>
      <c r="D8" s="74">
        <f>'[5]Por Municipio - 2016'!D46</f>
        <v>250.38535645472064</v>
      </c>
      <c r="E8" s="74">
        <f>'[5]Por Municipio - 2016'!E46</f>
        <v>1494.8315803488217</v>
      </c>
      <c r="F8" s="74">
        <f>'[5]Por Municipio - 2016'!F46</f>
        <v>1501.7520969245106</v>
      </c>
      <c r="G8" s="74">
        <f>'[5]Por Municipio - 2016'!G46</f>
        <v>1647.0829450139795</v>
      </c>
      <c r="H8" s="74">
        <f>'[5]Por Municipio - 2016'!H46</f>
        <v>1314.8981493809081</v>
      </c>
      <c r="I8" s="74">
        <f>'[5]Por Municipio - 2016'!I46</f>
        <v>1515.5931300758887</v>
      </c>
      <c r="J8" s="74">
        <f>'[5]Por Municipio - 2016'!J46</f>
        <v>1709.3675941951803</v>
      </c>
      <c r="K8" s="74">
        <f>'[5]Por Municipio - 2016'!K46</f>
        <v>1730.1291439222473</v>
      </c>
      <c r="L8" s="74">
        <f>'[5]Por Municipio - 2016'!L46</f>
        <v>823.54147250698975</v>
      </c>
      <c r="M8" s="74">
        <f>'[5]Por Municipio - 2016'!M46</f>
        <v>2207.6447876447874</v>
      </c>
      <c r="N8" s="15">
        <f>'[5]Por Municipio - 2016'!N46</f>
        <v>2117.6780721608307</v>
      </c>
      <c r="O8" s="45">
        <f>SUM(C8:N8)</f>
        <v>16713.520898956416</v>
      </c>
      <c r="P8" s="48">
        <f>O8/B8</f>
        <v>6.430750634458029</v>
      </c>
      <c r="Q8" s="49">
        <f>P8/1000</f>
        <v>6.4307506344580294E-3</v>
      </c>
    </row>
    <row r="9" spans="1:17" s="7" customFormat="1" ht="16.8" customHeight="1" thickBot="1">
      <c r="A9" s="18">
        <v>2015</v>
      </c>
      <c r="B9" s="27">
        <v>2592</v>
      </c>
      <c r="C9" s="30">
        <f>'[6]Por Municipio - 2015'!C46</f>
        <v>364.56473095364947</v>
      </c>
      <c r="D9" s="19">
        <f>'[6]Por Municipio - 2015'!D46</f>
        <v>1275.976558337773</v>
      </c>
      <c r="E9" s="19">
        <f>'[6]Por Municipio - 2015'!E46</f>
        <v>878.26957911560999</v>
      </c>
      <c r="F9" s="19">
        <f>'[6]Por Municipio - 2015'!F46</f>
        <v>1077.1230687266916</v>
      </c>
      <c r="G9" s="19">
        <f>'[6]Por Municipio - 2015'!G46</f>
        <v>1966.4400639318062</v>
      </c>
      <c r="H9" s="19">
        <f>'[6]Por Municipio - 2015'!H46</f>
        <v>1193.120937666489</v>
      </c>
      <c r="I9" s="19">
        <f>'[6]Por Municipio - 2015'!I46</f>
        <v>281.70911028236549</v>
      </c>
      <c r="J9" s="19">
        <f>'[6]Por Municipio - 2015'!J46</f>
        <v>287.23281832711774</v>
      </c>
      <c r="K9" s="19">
        <f>'[6]Por Municipio - 2015'!K46</f>
        <v>325.89877464038358</v>
      </c>
      <c r="L9" s="19">
        <f>'[6]Por Municipio - 2015'!L46</f>
        <v>342.4698987746404</v>
      </c>
      <c r="M9" s="19">
        <f>'[6]Por Municipio - 2015'!M46</f>
        <v>756.74800213106028</v>
      </c>
      <c r="N9" s="30">
        <f>'[6]Por Municipio - 2015'!N46</f>
        <v>342.4698987746404</v>
      </c>
      <c r="O9" s="42">
        <f>SUM(C9:N9)</f>
        <v>9092.0234416622261</v>
      </c>
      <c r="P9" s="50">
        <f>O9/B9</f>
        <v>3.5077250932338835</v>
      </c>
      <c r="Q9" s="51">
        <f>P9/1000</f>
        <v>3.5077250932338835E-3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G7" sqref="G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2573</v>
      </c>
      <c r="C7" s="25">
        <f>'[7]VIDRIO POR MUNICIPIOS'!C45</f>
        <v>3970.2713450113365</v>
      </c>
      <c r="D7" s="16">
        <f>'[7]VIDRIO POR MUNICIPIOS'!D45</f>
        <v>2014.586902497128</v>
      </c>
      <c r="E7" s="16">
        <f>'[7]VIDRIO POR MUNICIPIOS'!E45</f>
        <v>1115.7753982206596</v>
      </c>
      <c r="F7" s="16">
        <f>'[7]VIDRIO POR MUNICIPIOS'!F45</f>
        <v>2354.8736893775158</v>
      </c>
      <c r="G7" s="16">
        <f>'[7]VIDRIO POR MUNICIPIOS'!G45</f>
        <v>6424.890671615809</v>
      </c>
      <c r="H7" s="16">
        <f>'[7]VIDRIO POR MUNICIPIOS'!H45</f>
        <v>1132.2241755900059</v>
      </c>
      <c r="I7" s="16">
        <f>'[7]VIDRIO POR MUNICIPIOS'!I45</f>
        <v>4487.5813691847688</v>
      </c>
      <c r="J7" s="16">
        <f>'[7]VIDRIO POR MUNICIPIOS'!J45</f>
        <v>3105.1180681228889</v>
      </c>
      <c r="K7" s="16">
        <f>'[7]VIDRIO POR MUNICIPIOS'!K45</f>
        <v>6324.6193750544217</v>
      </c>
      <c r="L7" s="16">
        <f>'[7]VIDRIO POR MUNICIPIOS'!L45</f>
        <v>2319.2776090778325</v>
      </c>
      <c r="M7" s="16">
        <f>'[7]VIDRIO POR MUNICIPIOS'!M45</f>
        <v>4020.6646400187637</v>
      </c>
      <c r="N7" s="16">
        <f>'[7]VIDRIO POR MUNICIPIOS'!N45</f>
        <v>3162.5812738315135</v>
      </c>
      <c r="O7" s="67">
        <f>SUM(C7:N7)</f>
        <v>40432.464517602639</v>
      </c>
      <c r="P7" s="52">
        <f>O7/B7</f>
        <v>15.714133119938841</v>
      </c>
      <c r="Q7" s="53">
        <f>P7/1000</f>
        <v>1.5714133119938842E-2</v>
      </c>
    </row>
    <row r="8" spans="1:17" s="13" customFormat="1" ht="16.8" customHeight="1">
      <c r="A8" s="72">
        <v>2016</v>
      </c>
      <c r="B8" s="73">
        <v>2599</v>
      </c>
      <c r="C8" s="15">
        <f>'[8]VIDRIO POR MUNICIPIOS'!C45</f>
        <v>5542.0478887809659</v>
      </c>
      <c r="D8" s="74">
        <f>'[8]VIDRIO POR MUNICIPIOS'!D45</f>
        <v>6476.4409475858938</v>
      </c>
      <c r="E8" s="74">
        <f>'[8]VIDRIO POR MUNICIPIOS'!E45</f>
        <v>2276.4166479673231</v>
      </c>
      <c r="F8" s="74">
        <f>'[8]VIDRIO POR MUNICIPIOS'!F45</f>
        <v>3969.358478295313</v>
      </c>
      <c r="G8" s="74">
        <f>'[8]VIDRIO POR MUNICIPIOS'!G45</f>
        <v>3749.7507008059783</v>
      </c>
      <c r="H8" s="74">
        <f>'[8]VIDRIO POR MUNICIPIOS'!H45</f>
        <v>2428.454551190584</v>
      </c>
      <c r="I8" s="74">
        <f>'[8]VIDRIO POR MUNICIPIOS'!I45</f>
        <v>3811.9427298700793</v>
      </c>
      <c r="J8" s="74">
        <f>'[8]VIDRIO POR MUNICIPIOS'!J45</f>
        <v>5360.7224518258236</v>
      </c>
      <c r="K8" s="74">
        <f>'[8]VIDRIO POR MUNICIPIOS'!K45</f>
        <v>4571.7891714979069</v>
      </c>
      <c r="L8" s="74">
        <f>'[8]VIDRIO POR MUNICIPIOS'!L45</f>
        <v>4565.4427460544648</v>
      </c>
      <c r="M8" s="74">
        <f>'[8]VIDRIO POR MUNICIPIOS'!M45</f>
        <v>1777.0329962662181</v>
      </c>
      <c r="N8" s="75">
        <f>'[8]VIDRIO POR MUNICIPIOS'!N45</f>
        <v>4796.9959915834561</v>
      </c>
      <c r="O8" s="67">
        <f>SUM(C8:N8)</f>
        <v>49326.395301724006</v>
      </c>
      <c r="P8" s="52">
        <f>O8/B8</f>
        <v>18.978990112244713</v>
      </c>
      <c r="Q8" s="53">
        <f>P8/1000</f>
        <v>1.8978990112244711E-2</v>
      </c>
    </row>
    <row r="9" spans="1:17" s="4" customFormat="1" ht="16.8" customHeight="1" thickBot="1">
      <c r="A9" s="18">
        <v>2015</v>
      </c>
      <c r="B9" s="27">
        <v>2592</v>
      </c>
      <c r="C9" s="23">
        <f>'[9]VIDRIO POR MUNICIPIOS'!C45</f>
        <v>4446.083793427184</v>
      </c>
      <c r="D9" s="69">
        <f>'[9]VIDRIO POR MUNICIPIOS'!D45</f>
        <v>4479.5602878659993</v>
      </c>
      <c r="E9" s="69">
        <f>'[9]VIDRIO POR MUNICIPIOS'!E45</f>
        <v>2546.3568995548439</v>
      </c>
      <c r="F9" s="69">
        <f>'[9]VIDRIO POR MUNICIPIOS'!F45</f>
        <v>3565.8397392985662</v>
      </c>
      <c r="G9" s="69">
        <f>'[9]VIDRIO POR MUNICIPIOS'!G45</f>
        <v>4661.9086474263404</v>
      </c>
      <c r="H9" s="69">
        <f>'[9]VIDRIO POR MUNICIPIOS'!H45</f>
        <v>2184.34636047614</v>
      </c>
      <c r="I9" s="69">
        <f>'[9]VIDRIO POR MUNICIPIOS'!I45</f>
        <v>3711.3236520142664</v>
      </c>
      <c r="J9" s="69">
        <f>'[9]VIDRIO POR MUNICIPIOS'!J45</f>
        <v>2065.9791838160659</v>
      </c>
      <c r="K9" s="69">
        <f>'[9]VIDRIO POR MUNICIPIOS'!K45</f>
        <v>5129.5189822459706</v>
      </c>
      <c r="L9" s="69">
        <f>'[9]VIDRIO POR MUNICIPIOS'!L45</f>
        <v>3735.0803825787252</v>
      </c>
      <c r="M9" s="69">
        <f>'[9]VIDRIO POR MUNICIPIOS'!M45</f>
        <v>3431.4367756075567</v>
      </c>
      <c r="N9" s="70">
        <f>'[9]VIDRIO POR MUNICIPIOS'!N45</f>
        <v>2840.4700812728688</v>
      </c>
      <c r="O9" s="68">
        <f>SUM(C9:N9)</f>
        <v>42797.904785584535</v>
      </c>
      <c r="P9" s="54">
        <f>O9/B9</f>
        <v>16.511537340117489</v>
      </c>
      <c r="Q9" s="55">
        <f>P9/1000</f>
        <v>1.6511537340117489E-2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2573</v>
      </c>
      <c r="C7" s="56">
        <f>'[10]1.2'!E$39</f>
        <v>2079.5833333333335</v>
      </c>
      <c r="D7" s="56">
        <f>'[10]1.2'!F$39</f>
        <v>1636.25</v>
      </c>
      <c r="E7" s="56">
        <f>'[10]1.2'!G$39</f>
        <v>2248.75</v>
      </c>
      <c r="F7" s="56">
        <f>'[10]1.2'!H$39</f>
        <v>2260.4166666666665</v>
      </c>
      <c r="G7" s="56">
        <f>'[10]1.2'!I$39</f>
        <v>1890.0000000000002</v>
      </c>
      <c r="H7" s="56">
        <f>'[10]1.2'!J$39</f>
        <v>2528.75</v>
      </c>
      <c r="I7" s="56">
        <f>'[10]1.2'!K$39</f>
        <v>2310</v>
      </c>
      <c r="J7" s="56">
        <f>'[10]1.2'!L$39</f>
        <v>2476.25</v>
      </c>
      <c r="K7" s="56">
        <f>'[10]1.2'!M$39</f>
        <v>1968.75</v>
      </c>
      <c r="L7" s="56">
        <f>'[10]1.2'!N$39</f>
        <v>1654.2857142857142</v>
      </c>
      <c r="M7" s="56">
        <f>'[10]1.2'!O$39</f>
        <v>1662.8571428571429</v>
      </c>
      <c r="N7" s="56">
        <f>'[10]1.2'!P$39</f>
        <v>2091.25</v>
      </c>
      <c r="O7" s="65">
        <f>SUM(C7:N7)</f>
        <v>24807.142857142855</v>
      </c>
      <c r="P7" s="66">
        <f>O7/B7</f>
        <v>9.6413302981511286</v>
      </c>
      <c r="Q7" s="59">
        <f>P7/1000</f>
        <v>9.6413302981511288E-3</v>
      </c>
    </row>
    <row r="8" spans="1:17" ht="16.8" customHeight="1">
      <c r="A8" s="76">
        <v>2016</v>
      </c>
      <c r="B8" s="71">
        <v>2599</v>
      </c>
      <c r="C8" s="56">
        <v>2120</v>
      </c>
      <c r="D8" s="57">
        <v>1534</v>
      </c>
      <c r="E8" s="58">
        <v>1779</v>
      </c>
      <c r="F8" s="58">
        <v>1890</v>
      </c>
      <c r="G8" s="58">
        <v>2015</v>
      </c>
      <c r="H8" s="58">
        <v>2085</v>
      </c>
      <c r="I8" s="58">
        <v>2640</v>
      </c>
      <c r="J8" s="58">
        <v>2097</v>
      </c>
      <c r="K8" s="58">
        <v>2243</v>
      </c>
      <c r="L8" s="58">
        <v>1861</v>
      </c>
      <c r="M8" s="58">
        <v>2161</v>
      </c>
      <c r="N8" s="57">
        <v>2777</v>
      </c>
      <c r="O8" s="65">
        <f>SUM(C8:N8)</f>
        <v>25202</v>
      </c>
      <c r="P8" s="66">
        <f>O8/B8</f>
        <v>9.6968064640246254</v>
      </c>
      <c r="Q8" s="59">
        <f>P8/1000</f>
        <v>9.6968064640246248E-3</v>
      </c>
    </row>
    <row r="9" spans="1:17" s="4" customFormat="1" ht="16.8" customHeight="1" thickBot="1">
      <c r="A9" s="36">
        <v>2015</v>
      </c>
      <c r="B9" s="34">
        <v>2592</v>
      </c>
      <c r="C9" s="60">
        <v>2287</v>
      </c>
      <c r="D9" s="61">
        <v>2450</v>
      </c>
      <c r="E9" s="62">
        <v>1820</v>
      </c>
      <c r="F9" s="62">
        <v>1893</v>
      </c>
      <c r="G9" s="62">
        <v>2059</v>
      </c>
      <c r="H9" s="62">
        <v>1867</v>
      </c>
      <c r="I9" s="62">
        <v>2211</v>
      </c>
      <c r="J9" s="62">
        <v>1820</v>
      </c>
      <c r="K9" s="62">
        <v>2100</v>
      </c>
      <c r="L9" s="62">
        <v>1884</v>
      </c>
      <c r="M9" s="62">
        <v>1616</v>
      </c>
      <c r="N9" s="63">
        <v>1563</v>
      </c>
      <c r="O9" s="40">
        <f>SUM(C9:N9)</f>
        <v>23570</v>
      </c>
      <c r="P9" s="64">
        <f>O9/B9</f>
        <v>9.0933641975308639</v>
      </c>
      <c r="Q9" s="41">
        <f>P9/1000</f>
        <v>9.0933641975308645E-3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