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H7" i="3"/>
  <c r="I7"/>
  <c r="J7"/>
  <c r="K7"/>
  <c r="L7"/>
  <c r="M7"/>
  <c r="N7"/>
  <c r="H7" i="2"/>
  <c r="I7"/>
  <c r="J7"/>
  <c r="K7"/>
  <c r="L7"/>
  <c r="M7"/>
  <c r="N7"/>
  <c r="H7" i="1"/>
  <c r="I7"/>
  <c r="J7"/>
  <c r="K7"/>
  <c r="L7"/>
  <c r="M7"/>
  <c r="N7"/>
  <c r="O7"/>
  <c r="P7" s="1"/>
  <c r="Q7" s="1"/>
  <c r="D7"/>
  <c r="E7"/>
  <c r="F7"/>
  <c r="G7"/>
  <c r="C7"/>
  <c r="O8" i="2"/>
  <c r="P8" s="1"/>
  <c r="Q8" s="1"/>
  <c r="D7"/>
  <c r="E7"/>
  <c r="F7"/>
  <c r="G7"/>
  <c r="C7"/>
  <c r="O7" s="1"/>
  <c r="P7" s="1"/>
  <c r="Q7" s="1"/>
  <c r="O8" i="3"/>
  <c r="P8" s="1"/>
  <c r="Q8" s="1"/>
  <c r="D7"/>
  <c r="E7"/>
  <c r="F7"/>
  <c r="G7"/>
  <c r="C7"/>
  <c r="O7" s="1"/>
  <c r="P7" s="1"/>
  <c r="Q7" s="1"/>
  <c r="O7" i="4" l="1"/>
  <c r="P7" s="1"/>
  <c r="Q7" s="1"/>
  <c r="D9" i="3" l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/>
  <c r="P8" s="1"/>
  <c r="Q8" s="1"/>
  <c r="O9" i="3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<sst xmlns="http://schemas.openxmlformats.org/spreadsheetml/2006/main" count="76" uniqueCount="23">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</sst>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27095.579558863574</c:v>
                </c:pt>
                <c:pt idx="1">
                  <c:v>26125.732958155579</c:v>
                </c:pt>
                <c:pt idx="2">
                  <c:v>28829.626940183352</c:v>
                </c:pt>
                <c:pt idx="3">
                  <c:v>27903.349369156756</c:v>
                </c:pt>
                <c:pt idx="4">
                  <c:v>29991.177271489516</c:v>
                </c:pt>
                <c:pt idx="5">
                  <c:v>27714.259780339475</c:v>
                </c:pt>
                <c:pt idx="6">
                  <c:v>29515.403467368611</c:v>
                </c:pt>
                <c:pt idx="7">
                  <c:v>30730.108014886086</c:v>
                </c:pt>
                <c:pt idx="8">
                  <c:v>28580.412090405738</c:v>
                </c:pt>
                <c:pt idx="9">
                  <c:v>30272.633203231369</c:v>
                </c:pt>
                <c:pt idx="10">
                  <c:v>27152.219297449396</c:v>
                </c:pt>
                <c:pt idx="11">
                  <c:v>26026.395570481982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28178.131416837783</c:v>
                </c:pt>
                <c:pt idx="1">
                  <c:v>23874.249620569593</c:v>
                </c:pt>
                <c:pt idx="2">
                  <c:v>29274.305865547718</c:v>
                </c:pt>
                <c:pt idx="3">
                  <c:v>28317.410052673869</c:v>
                </c:pt>
                <c:pt idx="4">
                  <c:v>37912.160521382022</c:v>
                </c:pt>
                <c:pt idx="5">
                  <c:v>30862.25426301223</c:v>
                </c:pt>
                <c:pt idx="6">
                  <c:v>28651.850727613604</c:v>
                </c:pt>
                <c:pt idx="7">
                  <c:v>28341.482903312204</c:v>
                </c:pt>
                <c:pt idx="8">
                  <c:v>25862.839032229265</c:v>
                </c:pt>
                <c:pt idx="9">
                  <c:v>26789.643781805196</c:v>
                </c:pt>
                <c:pt idx="10">
                  <c:v>26226.511025801268</c:v>
                </c:pt>
                <c:pt idx="11">
                  <c:v>26833.490759753593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27666.293574693074</c:v>
                </c:pt>
                <c:pt idx="1">
                  <c:v>23332.405233443857</c:v>
                </c:pt>
                <c:pt idx="2">
                  <c:v>27202.873017295457</c:v>
                </c:pt>
                <c:pt idx="3">
                  <c:v>29399.15852674971</c:v>
                </c:pt>
                <c:pt idx="4">
                  <c:v>30308.740030468682</c:v>
                </c:pt>
                <c:pt idx="5">
                  <c:v>26655.743346177973</c:v>
                </c:pt>
                <c:pt idx="6">
                  <c:v>28783.853391880992</c:v>
                </c:pt>
                <c:pt idx="7">
                  <c:v>33113.426830361146</c:v>
                </c:pt>
                <c:pt idx="8">
                  <c:v>27482.47871673089</c:v>
                </c:pt>
                <c:pt idx="9">
                  <c:v>27555.832063804999</c:v>
                </c:pt>
                <c:pt idx="10">
                  <c:v>26489.188099292052</c:v>
                </c:pt>
                <c:pt idx="11">
                  <c:v>28008.033874003046</c:v>
                </c:pt>
              </c:numCache>
            </c:numRef>
          </c:val>
        </c:ser>
        <c:marker val="1"/>
        <c:axId val="62612608"/>
        <c:axId val="62614144"/>
      </c:lineChart>
      <c:catAx>
        <c:axId val="626126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144"/>
        <c:crossesAt val="0"/>
        <c:auto val="1"/>
        <c:lblAlgn val="ctr"/>
        <c:lblOffset val="100"/>
      </c:catAx>
      <c:valAx>
        <c:axId val="62614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6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72"/>
          <c:w val="0.50132584620184062"/>
          <c:h val="0.11075987390302421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1960194674158199"/>
          <c:y val="7.524196194225721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419.66277098759923</c:v>
                </c:pt>
                <c:pt idx="1">
                  <c:v>457.3467749130163</c:v>
                </c:pt>
                <c:pt idx="2">
                  <c:v>393.96913194754217</c:v>
                </c:pt>
                <c:pt idx="3">
                  <c:v>328.87857971273081</c:v>
                </c:pt>
                <c:pt idx="4">
                  <c:v>602.94406280667329</c:v>
                </c:pt>
                <c:pt idx="5">
                  <c:v>6700.820769024891</c:v>
                </c:pt>
                <c:pt idx="6">
                  <c:v>397.39495048621643</c:v>
                </c:pt>
                <c:pt idx="7">
                  <c:v>438.50477295030782</c:v>
                </c:pt>
                <c:pt idx="8">
                  <c:v>405.95949683290212</c:v>
                </c:pt>
                <c:pt idx="9">
                  <c:v>460.77259345169062</c:v>
                </c:pt>
                <c:pt idx="10">
                  <c:v>318.60112409670802</c:v>
                </c:pt>
                <c:pt idx="11">
                  <c:v>476.18877687572484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493.13379011900469</c:v>
                </c:pt>
                <c:pt idx="1">
                  <c:v>586.8986657050126</c:v>
                </c:pt>
                <c:pt idx="2">
                  <c:v>559.11648034619543</c:v>
                </c:pt>
                <c:pt idx="3">
                  <c:v>322.96790479624957</c:v>
                </c:pt>
                <c:pt idx="4">
                  <c:v>378.53227551388386</c:v>
                </c:pt>
                <c:pt idx="5">
                  <c:v>642.46303642264695</c:v>
                </c:pt>
                <c:pt idx="6">
                  <c:v>416.73278038225749</c:v>
                </c:pt>
                <c:pt idx="7">
                  <c:v>493.13379011900469</c:v>
                </c:pt>
                <c:pt idx="8">
                  <c:v>2962.1312657771368</c:v>
                </c:pt>
                <c:pt idx="9">
                  <c:v>482.71547060944823</c:v>
                </c:pt>
                <c:pt idx="10">
                  <c:v>937.64875586007929</c:v>
                </c:pt>
                <c:pt idx="11">
                  <c:v>541.75261449693471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190.0771577247443</c:v>
                </c:pt>
                <c:pt idx="1">
                  <c:v>649.71828458639868</c:v>
                </c:pt>
                <c:pt idx="2">
                  <c:v>4994.4912973263954</c:v>
                </c:pt>
                <c:pt idx="3">
                  <c:v>748.2128117710389</c:v>
                </c:pt>
                <c:pt idx="4">
                  <c:v>297.21155571505477</c:v>
                </c:pt>
                <c:pt idx="5">
                  <c:v>615.158801363718</c:v>
                </c:pt>
                <c:pt idx="6">
                  <c:v>376.69836712722054</c:v>
                </c:pt>
                <c:pt idx="7">
                  <c:v>238.46043423649738</c:v>
                </c:pt>
                <c:pt idx="8">
                  <c:v>383.61026377175671</c:v>
                </c:pt>
                <c:pt idx="9">
                  <c:v>369.78647048268436</c:v>
                </c:pt>
                <c:pt idx="10">
                  <c:v>753.39673425444107</c:v>
                </c:pt>
                <c:pt idx="11">
                  <c:v>4091.326036246187</c:v>
                </c:pt>
              </c:numCache>
            </c:numRef>
          </c:val>
        </c:ser>
        <c:marker val="1"/>
        <c:axId val="73865088"/>
        <c:axId val="73866624"/>
      </c:lineChart>
      <c:catAx>
        <c:axId val="738650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3866624"/>
        <c:crossesAt val="0"/>
        <c:auto val="1"/>
        <c:lblAlgn val="ctr"/>
        <c:lblOffset val="100"/>
      </c:catAx>
      <c:valAx>
        <c:axId val="738666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0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72"/>
          <c:w val="0.57688442211055302"/>
          <c:h val="0.12522118328958876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0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837.66587893110352</c:v>
                </c:pt>
                <c:pt idx="1">
                  <c:v>1413.561170696237</c:v>
                </c:pt>
                <c:pt idx="2">
                  <c:v>788.80203599345577</c:v>
                </c:pt>
                <c:pt idx="3">
                  <c:v>0</c:v>
                </c:pt>
                <c:pt idx="4">
                  <c:v>1378.6584257407744</c:v>
                </c:pt>
                <c:pt idx="5">
                  <c:v>1277.4404653699328</c:v>
                </c:pt>
                <c:pt idx="6">
                  <c:v>1294.8918378476642</c:v>
                </c:pt>
                <c:pt idx="7">
                  <c:v>0</c:v>
                </c:pt>
                <c:pt idx="8">
                  <c:v>1242.5377204144702</c:v>
                </c:pt>
                <c:pt idx="9">
                  <c:v>813.23395746227959</c:v>
                </c:pt>
                <c:pt idx="10">
                  <c:v>1944.0828940192694</c:v>
                </c:pt>
                <c:pt idx="11">
                  <c:v>568.91474277404109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1316.1810313739632</c:v>
                </c:pt>
                <c:pt idx="1">
                  <c:v>1441.2008654886406</c:v>
                </c:pt>
                <c:pt idx="2">
                  <c:v>788.31950955643708</c:v>
                </c:pt>
                <c:pt idx="3">
                  <c:v>1441.2008654886406</c:v>
                </c:pt>
                <c:pt idx="4">
                  <c:v>1413.4186801298233</c:v>
                </c:pt>
                <c:pt idx="5">
                  <c:v>1309.235485034259</c:v>
                </c:pt>
                <c:pt idx="6">
                  <c:v>1389.1092679408582</c:v>
                </c:pt>
                <c:pt idx="7">
                  <c:v>2601.1071042192571</c:v>
                </c:pt>
                <c:pt idx="8">
                  <c:v>1201.5795167688425</c:v>
                </c:pt>
                <c:pt idx="9">
                  <c:v>1448.1464118283448</c:v>
                </c:pt>
                <c:pt idx="10">
                  <c:v>1430.782545979084</c:v>
                </c:pt>
                <c:pt idx="11">
                  <c:v>1552.3296069239091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2816.5978826484838</c:v>
                </c:pt>
                <c:pt idx="1">
                  <c:v>1257.9651893055805</c:v>
                </c:pt>
                <c:pt idx="2">
                  <c:v>1092.0796698367126</c:v>
                </c:pt>
                <c:pt idx="3">
                  <c:v>0</c:v>
                </c:pt>
                <c:pt idx="4">
                  <c:v>1378.9233805849631</c:v>
                </c:pt>
                <c:pt idx="5">
                  <c:v>1423.8507087744481</c:v>
                </c:pt>
                <c:pt idx="6">
                  <c:v>1219.9497577606317</c:v>
                </c:pt>
                <c:pt idx="7">
                  <c:v>1427.3066570967162</c:v>
                </c:pt>
                <c:pt idx="8">
                  <c:v>1292.5246725282611</c:v>
                </c:pt>
                <c:pt idx="9">
                  <c:v>1372.0114839404271</c:v>
                </c:pt>
                <c:pt idx="10">
                  <c:v>1454.9542436748609</c:v>
                </c:pt>
                <c:pt idx="11">
                  <c:v>1192.302171182487</c:v>
                </c:pt>
              </c:numCache>
            </c:numRef>
          </c:val>
        </c:ser>
        <c:marker val="1"/>
        <c:axId val="77544064"/>
        <c:axId val="77927168"/>
      </c:lineChart>
      <c:catAx>
        <c:axId val="775440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7168"/>
        <c:crossesAt val="0"/>
        <c:auto val="1"/>
        <c:lblAlgn val="ctr"/>
        <c:lblOffset val="100"/>
      </c:catAx>
      <c:valAx>
        <c:axId val="77927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40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7397284171"/>
          <c:y val="0.84426374970174145"/>
          <c:w val="0.49058129193952638"/>
          <c:h val="0.13048372504573288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1266.984126984127</c:v>
                </c:pt>
                <c:pt idx="1">
                  <c:v>856.34920634920627</c:v>
                </c:pt>
                <c:pt idx="2">
                  <c:v>1025.5555555555557</c:v>
                </c:pt>
                <c:pt idx="3">
                  <c:v>792.38095238095241</c:v>
                </c:pt>
                <c:pt idx="4">
                  <c:v>1916.9841269841268</c:v>
                </c:pt>
                <c:pt idx="5">
                  <c:v>1089.5238095238096</c:v>
                </c:pt>
                <c:pt idx="6">
                  <c:v>1275.2380952380952</c:v>
                </c:pt>
                <c:pt idx="7">
                  <c:v>986.34920634920627</c:v>
                </c:pt>
                <c:pt idx="8">
                  <c:v>1877.7777777777778</c:v>
                </c:pt>
                <c:pt idx="9">
                  <c:v>1070.952380952381</c:v>
                </c:pt>
                <c:pt idx="10">
                  <c:v>887.30158730158723</c:v>
                </c:pt>
                <c:pt idx="11">
                  <c:v>647.93650793650795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1007</c:v>
                </c:pt>
                <c:pt idx="1">
                  <c:v>937</c:v>
                </c:pt>
                <c:pt idx="2">
                  <c:v>1032</c:v>
                </c:pt>
                <c:pt idx="3">
                  <c:v>615</c:v>
                </c:pt>
                <c:pt idx="4">
                  <c:v>1473</c:v>
                </c:pt>
                <c:pt idx="5">
                  <c:v>964</c:v>
                </c:pt>
                <c:pt idx="6">
                  <c:v>1436</c:v>
                </c:pt>
                <c:pt idx="7">
                  <c:v>1300</c:v>
                </c:pt>
                <c:pt idx="8">
                  <c:v>937</c:v>
                </c:pt>
                <c:pt idx="9">
                  <c:v>933</c:v>
                </c:pt>
                <c:pt idx="10">
                  <c:v>1160</c:v>
                </c:pt>
                <c:pt idx="11">
                  <c:v>1298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998</c:v>
                </c:pt>
                <c:pt idx="1">
                  <c:v>1013</c:v>
                </c:pt>
                <c:pt idx="2">
                  <c:v>1040</c:v>
                </c:pt>
                <c:pt idx="3">
                  <c:v>1230</c:v>
                </c:pt>
                <c:pt idx="4">
                  <c:v>838</c:v>
                </c:pt>
                <c:pt idx="5">
                  <c:v>887</c:v>
                </c:pt>
                <c:pt idx="6">
                  <c:v>1329</c:v>
                </c:pt>
                <c:pt idx="7">
                  <c:v>1023</c:v>
                </c:pt>
                <c:pt idx="8">
                  <c:v>652</c:v>
                </c:pt>
                <c:pt idx="9">
                  <c:v>953</c:v>
                </c:pt>
                <c:pt idx="10">
                  <c:v>1011</c:v>
                </c:pt>
                <c:pt idx="11">
                  <c:v>850</c:v>
                </c:pt>
              </c:numCache>
            </c:numRef>
          </c:val>
        </c:ser>
        <c:marker val="1"/>
        <c:axId val="81497088"/>
        <c:axId val="81511936"/>
      </c:lineChart>
      <c:catAx>
        <c:axId val="8149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936"/>
        <c:crosses val="autoZero"/>
        <c:auto val="1"/>
        <c:lblAlgn val="ctr"/>
        <c:lblOffset val="100"/>
      </c:catAx>
      <c:valAx>
        <c:axId val="81511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708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38"/>
          <c:y val="0.85056911988823958"/>
          <c:w val="0.44878653950531128"/>
          <c:h val="0.14943089802362719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6">
          <cell r="F16">
            <v>27095.579558863574</v>
          </cell>
          <cell r="G16">
            <v>26125.732958155579</v>
          </cell>
          <cell r="H16">
            <v>28829.626940183352</v>
          </cell>
          <cell r="I16">
            <v>27903.349369156756</v>
          </cell>
          <cell r="J16">
            <v>29991.177271489516</v>
          </cell>
          <cell r="K16">
            <v>27714.259780339475</v>
          </cell>
          <cell r="L16">
            <v>29515.403467368611</v>
          </cell>
          <cell r="M16">
            <v>30730.108014886086</v>
          </cell>
          <cell r="N16">
            <v>28580.412090405738</v>
          </cell>
          <cell r="O16">
            <v>30272.633203231369</v>
          </cell>
          <cell r="P16">
            <v>27152.219297449396</v>
          </cell>
          <cell r="Q16">
            <v>26026.395570481982</v>
          </cell>
        </row>
      </sheetData>
      <sheetData sheetId="3"/>
      <sheetData sheetId="4">
        <row r="17">
          <cell r="F17">
            <v>65256.895897211274</v>
          </cell>
        </row>
      </sheetData>
      <sheetData sheetId="5"/>
      <sheetData sheetId="6">
        <row r="20">
          <cell r="F20">
            <v>62807.987525987526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9">
          <cell r="E29">
            <v>1266.984126984127</v>
          </cell>
          <cell r="F29">
            <v>856.34920634920627</v>
          </cell>
          <cell r="G29">
            <v>1025.5555555555557</v>
          </cell>
          <cell r="H29">
            <v>792.38095238095241</v>
          </cell>
          <cell r="I29">
            <v>1916.9841269841268</v>
          </cell>
          <cell r="J29">
            <v>1089.5238095238096</v>
          </cell>
          <cell r="K29">
            <v>1275.2380952380952</v>
          </cell>
          <cell r="L29">
            <v>986.34920634920627</v>
          </cell>
          <cell r="M29">
            <v>1877.7777777777778</v>
          </cell>
          <cell r="N29">
            <v>1070.952380952381</v>
          </cell>
          <cell r="O29">
            <v>887.30158730158723</v>
          </cell>
          <cell r="P29">
            <v>647.93650793650795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  <row r="16">
          <cell r="F16">
            <v>28178.131416837783</v>
          </cell>
          <cell r="G16">
            <v>23874.249620569593</v>
          </cell>
          <cell r="H16">
            <v>29274.305865547718</v>
          </cell>
          <cell r="I16">
            <v>28317.410052673869</v>
          </cell>
          <cell r="J16">
            <v>37912.160521382022</v>
          </cell>
          <cell r="K16">
            <v>30862.25426301223</v>
          </cell>
          <cell r="L16">
            <v>28651.850727613604</v>
          </cell>
          <cell r="M16">
            <v>28341.482903312204</v>
          </cell>
          <cell r="N16">
            <v>25862.839032229265</v>
          </cell>
          <cell r="O16">
            <v>26789.643781805196</v>
          </cell>
          <cell r="P16">
            <v>26226.511025801268</v>
          </cell>
          <cell r="Q16">
            <v>26833.490759753593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6">
          <cell r="F16">
            <v>27666.293574693074</v>
          </cell>
          <cell r="G16">
            <v>23332.405233443857</v>
          </cell>
          <cell r="H16">
            <v>27202.873017295457</v>
          </cell>
          <cell r="I16">
            <v>29399.15852674971</v>
          </cell>
          <cell r="J16">
            <v>30308.740030468682</v>
          </cell>
          <cell r="K16">
            <v>26655.743346177973</v>
          </cell>
          <cell r="L16">
            <v>28783.853391880992</v>
          </cell>
          <cell r="M16">
            <v>33113.426830361146</v>
          </cell>
          <cell r="N16">
            <v>27482.47871673089</v>
          </cell>
          <cell r="O16">
            <v>27555.832063804999</v>
          </cell>
          <cell r="P16">
            <v>26489.188099292052</v>
          </cell>
          <cell r="Q16">
            <v>28008.033874003046</v>
          </cell>
        </row>
      </sheetData>
      <sheetData sheetId="3"/>
      <sheetData sheetId="4">
        <row r="19">
          <cell r="F19">
            <v>49895.521377169462</v>
          </cell>
        </row>
      </sheetData>
      <sheetData sheetId="5"/>
      <sheetData sheetId="6">
        <row r="5">
          <cell r="F5">
            <v>23230.779502587215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6">
          <cell r="C36">
            <v>419.66277098759923</v>
          </cell>
          <cell r="D36">
            <v>457.3467749130163</v>
          </cell>
          <cell r="E36">
            <v>393.96913194754217</v>
          </cell>
          <cell r="F36">
            <v>328.87857971273081</v>
          </cell>
          <cell r="G36">
            <v>602.94406280667329</v>
          </cell>
          <cell r="H36">
            <v>6700.820769024891</v>
          </cell>
          <cell r="I36">
            <v>397.39495048621643</v>
          </cell>
          <cell r="J36">
            <v>438.50477295030782</v>
          </cell>
          <cell r="K36">
            <v>405.95949683290212</v>
          </cell>
          <cell r="L36">
            <v>460.77259345169062</v>
          </cell>
          <cell r="M36">
            <v>318.60112409670802</v>
          </cell>
          <cell r="N36">
            <v>476.18877687572484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36">
          <cell r="C36">
            <v>493.13379011900469</v>
          </cell>
          <cell r="D36">
            <v>586.8986657050126</v>
          </cell>
          <cell r="E36">
            <v>559.11648034619543</v>
          </cell>
          <cell r="F36">
            <v>322.96790479624957</v>
          </cell>
          <cell r="G36">
            <v>378.53227551388386</v>
          </cell>
          <cell r="H36">
            <v>642.46303642264695</v>
          </cell>
          <cell r="I36">
            <v>416.73278038225749</v>
          </cell>
          <cell r="J36">
            <v>493.13379011900469</v>
          </cell>
          <cell r="K36">
            <v>2962.1312657771368</v>
          </cell>
          <cell r="L36">
            <v>482.71547060944823</v>
          </cell>
          <cell r="M36">
            <v>937.64875586007929</v>
          </cell>
          <cell r="N36">
            <v>541.75261449693471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36">
          <cell r="C36">
            <v>190.0771577247443</v>
          </cell>
          <cell r="D36">
            <v>649.71828458639868</v>
          </cell>
          <cell r="E36">
            <v>4994.4912973263954</v>
          </cell>
          <cell r="F36">
            <v>748.2128117710389</v>
          </cell>
          <cell r="G36">
            <v>297.21155571505477</v>
          </cell>
          <cell r="H36">
            <v>615.158801363718</v>
          </cell>
          <cell r="I36">
            <v>376.69836712722054</v>
          </cell>
          <cell r="J36">
            <v>238.46043423649738</v>
          </cell>
          <cell r="K36">
            <v>383.61026377175671</v>
          </cell>
          <cell r="L36">
            <v>369.78647048268436</v>
          </cell>
          <cell r="M36">
            <v>753.39673425444107</v>
          </cell>
          <cell r="N36">
            <v>4091.326036246187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C35">
            <v>837.66587893110352</v>
          </cell>
          <cell r="D35">
            <v>1413.561170696237</v>
          </cell>
          <cell r="E35">
            <v>788.80203599345577</v>
          </cell>
          <cell r="F35">
            <v>0</v>
          </cell>
          <cell r="G35">
            <v>1378.6584257407744</v>
          </cell>
          <cell r="H35">
            <v>1277.4404653699328</v>
          </cell>
          <cell r="I35">
            <v>1294.8918378476642</v>
          </cell>
          <cell r="J35">
            <v>0</v>
          </cell>
          <cell r="K35">
            <v>1242.5377204144702</v>
          </cell>
          <cell r="L35">
            <v>813.23395746227959</v>
          </cell>
          <cell r="M35">
            <v>1944.0828940192694</v>
          </cell>
          <cell r="N35">
            <v>568.91474277404109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5">
          <cell r="C35">
            <v>1316.1810313739632</v>
          </cell>
          <cell r="D35">
            <v>1441.2008654886406</v>
          </cell>
          <cell r="E35">
            <v>788.31950955643708</v>
          </cell>
          <cell r="F35">
            <v>1441.2008654886406</v>
          </cell>
          <cell r="G35">
            <v>1413.4186801298233</v>
          </cell>
          <cell r="H35">
            <v>1309.235485034259</v>
          </cell>
          <cell r="I35">
            <v>1389.1092679408582</v>
          </cell>
          <cell r="J35">
            <v>2601.1071042192571</v>
          </cell>
          <cell r="K35">
            <v>1201.5795167688425</v>
          </cell>
          <cell r="L35">
            <v>1448.1464118283448</v>
          </cell>
          <cell r="M35">
            <v>1430.782545979084</v>
          </cell>
          <cell r="N35">
            <v>1552.3296069239091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35">
          <cell r="C35">
            <v>2816.5978826484838</v>
          </cell>
          <cell r="D35">
            <v>1257.9651893055805</v>
          </cell>
          <cell r="E35">
            <v>1092.0796698367126</v>
          </cell>
          <cell r="F35">
            <v>0</v>
          </cell>
          <cell r="G35">
            <v>1378.9233805849631</v>
          </cell>
          <cell r="H35">
            <v>1423.8507087744481</v>
          </cell>
          <cell r="I35">
            <v>1219.9497577606317</v>
          </cell>
          <cell r="J35">
            <v>1427.3066570967162</v>
          </cell>
          <cell r="K35">
            <v>1292.5246725282611</v>
          </cell>
          <cell r="L35">
            <v>1372.0114839404271</v>
          </cell>
          <cell r="M35">
            <v>1454.9542436748609</v>
          </cell>
          <cell r="N35">
            <v>1192.302171182487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F7" sqref="F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95" customHeight="1">
      <c r="A7" s="17">
        <v>2017</v>
      </c>
      <c r="B7" s="26">
        <v>960</v>
      </c>
      <c r="C7" s="25">
        <f>[1]AXARQUIA!F16</f>
        <v>27095.579558863574</v>
      </c>
      <c r="D7" s="16">
        <f>[1]AXARQUIA!G16</f>
        <v>26125.732958155579</v>
      </c>
      <c r="E7" s="76">
        <f>[1]AXARQUIA!H16</f>
        <v>28829.626940183352</v>
      </c>
      <c r="F7" s="25">
        <f>[1]AXARQUIA!I16</f>
        <v>27903.349369156756</v>
      </c>
      <c r="G7" s="16">
        <f>[1]AXARQUIA!J16</f>
        <v>29991.177271489516</v>
      </c>
      <c r="H7" s="25">
        <f>[1]AXARQUIA!K16</f>
        <v>27714.259780339475</v>
      </c>
      <c r="I7" s="16">
        <f>[1]AXARQUIA!L16</f>
        <v>29515.403467368611</v>
      </c>
      <c r="J7" s="25">
        <f>[1]AXARQUIA!M16</f>
        <v>30730.108014886086</v>
      </c>
      <c r="K7" s="16">
        <f>[1]AXARQUIA!N16</f>
        <v>28580.412090405738</v>
      </c>
      <c r="L7" s="25">
        <f>[1]AXARQUIA!O16</f>
        <v>30272.633203231369</v>
      </c>
      <c r="M7" s="16">
        <f>[1]AXARQUIA!P16</f>
        <v>27152.219297449396</v>
      </c>
      <c r="N7" s="25">
        <f>[1]AXARQUIA!Q16</f>
        <v>26026.395570481982</v>
      </c>
      <c r="O7" s="45">
        <f>SUM(C7:N7)</f>
        <v>339936.89752201142</v>
      </c>
      <c r="P7" s="46">
        <f>O7/B7</f>
        <v>354.10093491876188</v>
      </c>
      <c r="Q7" s="47">
        <f>P7/1000</f>
        <v>0.35410093491876188</v>
      </c>
    </row>
    <row r="8" spans="1:17" s="5" customFormat="1" ht="16.95" customHeight="1">
      <c r="A8" s="71">
        <v>2016</v>
      </c>
      <c r="B8" s="72">
        <v>963</v>
      </c>
      <c r="C8" s="15">
        <f>[2]AXARQUIA!F16</f>
        <v>28178.131416837783</v>
      </c>
      <c r="D8" s="73">
        <f>[2]AXARQUIA!G16</f>
        <v>23874.249620569593</v>
      </c>
      <c r="E8" s="73">
        <f>[2]AXARQUIA!H16</f>
        <v>29274.305865547718</v>
      </c>
      <c r="F8" s="73">
        <f>[2]AXARQUIA!I16</f>
        <v>28317.410052673869</v>
      </c>
      <c r="G8" s="73">
        <f>[2]AXARQUIA!J16</f>
        <v>37912.160521382022</v>
      </c>
      <c r="H8" s="73">
        <f>[2]AXARQUIA!K16</f>
        <v>30862.25426301223</v>
      </c>
      <c r="I8" s="73">
        <f>[2]AXARQUIA!L16</f>
        <v>28651.850727613604</v>
      </c>
      <c r="J8" s="73">
        <f>[2]AXARQUIA!M16</f>
        <v>28341.482903312204</v>
      </c>
      <c r="K8" s="73">
        <f>[2]AXARQUIA!N16</f>
        <v>25862.839032229265</v>
      </c>
      <c r="L8" s="73">
        <f>[2]AXARQUIA!O16</f>
        <v>26789.643781805196</v>
      </c>
      <c r="M8" s="73">
        <f>[2]AXARQUIA!P16</f>
        <v>26226.511025801268</v>
      </c>
      <c r="N8" s="15">
        <f>[2]AXARQUIA!Q16</f>
        <v>26833.490759753593</v>
      </c>
      <c r="O8" s="45">
        <f>SUM(C8:N8)</f>
        <v>341124.32997053838</v>
      </c>
      <c r="P8" s="46">
        <f>O8/B8</f>
        <v>354.2308722435497</v>
      </c>
      <c r="Q8" s="47">
        <f>P8/1000</f>
        <v>0.35423087224354971</v>
      </c>
    </row>
    <row r="9" spans="1:17" s="6" customFormat="1" ht="16.95" customHeight="1" thickBot="1">
      <c r="A9" s="18">
        <v>2015</v>
      </c>
      <c r="B9" s="27">
        <v>963</v>
      </c>
      <c r="C9" s="30">
        <f>[3]AXARQUIA!F16</f>
        <v>27666.293574693074</v>
      </c>
      <c r="D9" s="19">
        <f>[3]AXARQUIA!G16</f>
        <v>23332.405233443857</v>
      </c>
      <c r="E9" s="19">
        <f>[3]AXARQUIA!H16</f>
        <v>27202.873017295457</v>
      </c>
      <c r="F9" s="19">
        <f>[3]AXARQUIA!I16</f>
        <v>29399.15852674971</v>
      </c>
      <c r="G9" s="19">
        <f>[3]AXARQUIA!J16</f>
        <v>30308.740030468682</v>
      </c>
      <c r="H9" s="19">
        <f>[3]AXARQUIA!K16</f>
        <v>26655.743346177973</v>
      </c>
      <c r="I9" s="19">
        <f>[3]AXARQUIA!L16</f>
        <v>28783.853391880992</v>
      </c>
      <c r="J9" s="19">
        <f>[3]AXARQUIA!M16</f>
        <v>33113.426830361146</v>
      </c>
      <c r="K9" s="19">
        <f>[3]AXARQUIA!N16</f>
        <v>27482.47871673089</v>
      </c>
      <c r="L9" s="19">
        <f>[3]AXARQUIA!O16</f>
        <v>27555.832063804999</v>
      </c>
      <c r="M9" s="19">
        <f>[3]AXARQUIA!P16</f>
        <v>26489.188099292052</v>
      </c>
      <c r="N9" s="30">
        <f>[3]AXARQUIA!Q16</f>
        <v>28008.033874003046</v>
      </c>
      <c r="O9" s="42">
        <f>SUM(C9:N9)</f>
        <v>335998.02670490189</v>
      </c>
      <c r="P9" s="43">
        <f>O9/B9</f>
        <v>348.90760820862084</v>
      </c>
      <c r="Q9" s="44">
        <f>P9/1000</f>
        <v>0.34890760820862082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95" customHeight="1">
      <c r="A7" s="17">
        <v>2017</v>
      </c>
      <c r="B7" s="26">
        <v>960</v>
      </c>
      <c r="C7" s="25">
        <f>'[4]Por Municipio - 2017'!C36</f>
        <v>419.66277098759923</v>
      </c>
      <c r="D7" s="70">
        <f>'[4]Por Municipio - 2017'!D36</f>
        <v>457.3467749130163</v>
      </c>
      <c r="E7" s="70">
        <f>'[4]Por Municipio - 2017'!E36</f>
        <v>393.96913194754217</v>
      </c>
      <c r="F7" s="16">
        <f>'[4]Por Municipio - 2017'!F36</f>
        <v>328.87857971273081</v>
      </c>
      <c r="G7" s="16">
        <f>'[4]Por Municipio - 2017'!G36</f>
        <v>602.94406280667329</v>
      </c>
      <c r="H7" s="16">
        <f>'[4]Por Municipio - 2017'!H36</f>
        <v>6700.820769024891</v>
      </c>
      <c r="I7" s="16">
        <f>'[4]Por Municipio - 2017'!I36</f>
        <v>397.39495048621643</v>
      </c>
      <c r="J7" s="16">
        <f>'[4]Por Municipio - 2017'!J36</f>
        <v>438.50477295030782</v>
      </c>
      <c r="K7" s="16">
        <f>'[4]Por Municipio - 2017'!K36</f>
        <v>405.95949683290212</v>
      </c>
      <c r="L7" s="16">
        <f>'[4]Por Municipio - 2017'!L36</f>
        <v>460.77259345169062</v>
      </c>
      <c r="M7" s="16">
        <f>'[4]Por Municipio - 2017'!M36</f>
        <v>318.60112409670802</v>
      </c>
      <c r="N7" s="16">
        <f>'[4]Por Municipio - 2017'!N36</f>
        <v>476.18877687572484</v>
      </c>
      <c r="O7" s="45">
        <f t="shared" ref="O7:O8" si="0">SUM(C7:N7)</f>
        <v>11401.043804086001</v>
      </c>
      <c r="P7" s="48">
        <f t="shared" ref="P7:P8" si="1">O7/B7</f>
        <v>11.876087295922918</v>
      </c>
      <c r="Q7" s="49">
        <f t="shared" ref="Q7:Q8" si="2">P7/1000</f>
        <v>1.1876087295922919E-2</v>
      </c>
    </row>
    <row r="8" spans="1:17" s="13" customFormat="1" ht="16.95" customHeight="1">
      <c r="A8" s="71">
        <v>2016</v>
      </c>
      <c r="B8" s="72">
        <v>963</v>
      </c>
      <c r="C8" s="15">
        <f>'[5]Por Municipio - 2016'!C36</f>
        <v>493.13379011900469</v>
      </c>
      <c r="D8" s="73">
        <f>'[5]Por Municipio - 2016'!D36</f>
        <v>586.8986657050126</v>
      </c>
      <c r="E8" s="73">
        <f>'[5]Por Municipio - 2016'!E36</f>
        <v>559.11648034619543</v>
      </c>
      <c r="F8" s="73">
        <f>'[5]Por Municipio - 2016'!F36</f>
        <v>322.96790479624957</v>
      </c>
      <c r="G8" s="73">
        <f>'[5]Por Municipio - 2016'!G36</f>
        <v>378.53227551388386</v>
      </c>
      <c r="H8" s="73">
        <f>'[5]Por Municipio - 2016'!H36</f>
        <v>642.46303642264695</v>
      </c>
      <c r="I8" s="73">
        <f>'[5]Por Municipio - 2016'!I36</f>
        <v>416.73278038225749</v>
      </c>
      <c r="J8" s="73">
        <f>'[5]Por Municipio - 2016'!J36</f>
        <v>493.13379011900469</v>
      </c>
      <c r="K8" s="73">
        <f>'[5]Por Municipio - 2016'!K36</f>
        <v>2962.1312657771368</v>
      </c>
      <c r="L8" s="73">
        <f>'[5]Por Municipio - 2016'!L36</f>
        <v>482.71547060944823</v>
      </c>
      <c r="M8" s="73">
        <f>'[5]Por Municipio - 2016'!M36</f>
        <v>937.64875586007929</v>
      </c>
      <c r="N8" s="15">
        <f>'[5]Por Municipio - 2016'!N36</f>
        <v>541.75261449693471</v>
      </c>
      <c r="O8" s="45">
        <f t="shared" si="0"/>
        <v>8817.2268301478543</v>
      </c>
      <c r="P8" s="48">
        <f t="shared" si="1"/>
        <v>9.1559987852002642</v>
      </c>
      <c r="Q8" s="49">
        <f t="shared" si="2"/>
        <v>9.1559987852002644E-3</v>
      </c>
    </row>
    <row r="9" spans="1:17" s="7" customFormat="1" ht="16.95" customHeight="1" thickBot="1">
      <c r="A9" s="18">
        <v>2015</v>
      </c>
      <c r="B9" s="27">
        <v>963</v>
      </c>
      <c r="C9" s="30">
        <f>'[6]Por Municipio - 2015'!C36</f>
        <v>190.0771577247443</v>
      </c>
      <c r="D9" s="19">
        <f>'[6]Por Municipio - 2015'!D36</f>
        <v>649.71828458639868</v>
      </c>
      <c r="E9" s="19">
        <f>'[6]Por Municipio - 2015'!E36</f>
        <v>4994.4912973263954</v>
      </c>
      <c r="F9" s="19">
        <f>'[6]Por Municipio - 2015'!F36</f>
        <v>748.2128117710389</v>
      </c>
      <c r="G9" s="19">
        <f>'[6]Por Municipio - 2015'!G36</f>
        <v>297.21155571505477</v>
      </c>
      <c r="H9" s="19">
        <f>'[6]Por Municipio - 2015'!H36</f>
        <v>615.158801363718</v>
      </c>
      <c r="I9" s="19">
        <f>'[6]Por Municipio - 2015'!I36</f>
        <v>376.69836712722054</v>
      </c>
      <c r="J9" s="19">
        <f>'[6]Por Municipio - 2015'!J36</f>
        <v>238.46043423649738</v>
      </c>
      <c r="K9" s="19">
        <f>'[6]Por Municipio - 2015'!K36</f>
        <v>383.61026377175671</v>
      </c>
      <c r="L9" s="19">
        <f>'[6]Por Municipio - 2015'!L36</f>
        <v>369.78647048268436</v>
      </c>
      <c r="M9" s="19">
        <f>'[6]Por Municipio - 2015'!M36</f>
        <v>753.39673425444107</v>
      </c>
      <c r="N9" s="30">
        <f>'[6]Por Municipio - 2015'!N36</f>
        <v>4091.326036246187</v>
      </c>
      <c r="O9" s="42">
        <f>SUM(C9:N9)</f>
        <v>13708.148214606139</v>
      </c>
      <c r="P9" s="50">
        <f>O9/B9</f>
        <v>14.234837190660581</v>
      </c>
      <c r="Q9" s="51">
        <f>P9/1000</f>
        <v>1.4234837190660581E-2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9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ht="17.100000000000001" customHeight="1">
      <c r="A7" s="17">
        <v>2017</v>
      </c>
      <c r="B7" s="26">
        <v>960</v>
      </c>
      <c r="C7" s="25">
        <f>'[7]VIDRIO POR MUNICIPIOS'!C35</f>
        <v>837.66587893110352</v>
      </c>
      <c r="D7" s="70">
        <f>'[7]VIDRIO POR MUNICIPIOS'!D35</f>
        <v>1413.561170696237</v>
      </c>
      <c r="E7" s="70">
        <f>'[7]VIDRIO POR MUNICIPIOS'!E35</f>
        <v>788.80203599345577</v>
      </c>
      <c r="F7" s="16">
        <f>'[7]VIDRIO POR MUNICIPIOS'!F35</f>
        <v>0</v>
      </c>
      <c r="G7" s="25">
        <f>'[7]VIDRIO POR MUNICIPIOS'!G35</f>
        <v>1378.6584257407744</v>
      </c>
      <c r="H7" s="16">
        <f>'[7]VIDRIO POR MUNICIPIOS'!H35</f>
        <v>1277.4404653699328</v>
      </c>
      <c r="I7" s="25">
        <f>'[7]VIDRIO POR MUNICIPIOS'!I35</f>
        <v>1294.8918378476642</v>
      </c>
      <c r="J7" s="16">
        <f>'[7]VIDRIO POR MUNICIPIOS'!J35</f>
        <v>0</v>
      </c>
      <c r="K7" s="25">
        <f>'[7]VIDRIO POR MUNICIPIOS'!K35</f>
        <v>1242.5377204144702</v>
      </c>
      <c r="L7" s="16">
        <f>'[7]VIDRIO POR MUNICIPIOS'!L35</f>
        <v>813.23395746227959</v>
      </c>
      <c r="M7" s="25">
        <f>'[7]VIDRIO POR MUNICIPIOS'!M35</f>
        <v>1944.0828940192694</v>
      </c>
      <c r="N7" s="16">
        <f>'[7]VIDRIO POR MUNICIPIOS'!N35</f>
        <v>568.91474277404109</v>
      </c>
      <c r="O7" s="45">
        <f t="shared" ref="O7:O8" si="0">SUM(C7:N7)</f>
        <v>11559.789129249228</v>
      </c>
      <c r="P7" s="52">
        <f t="shared" ref="P7:P8" si="1">O7/B7</f>
        <v>12.041447009634613</v>
      </c>
      <c r="Q7" s="53">
        <f t="shared" ref="Q7:Q8" si="2">P7/1000</f>
        <v>1.2041447009634613E-2</v>
      </c>
    </row>
    <row r="8" spans="1:17" s="13" customFormat="1" ht="16.95" customHeight="1">
      <c r="A8" s="71">
        <v>2016</v>
      </c>
      <c r="B8" s="72">
        <v>963</v>
      </c>
      <c r="C8" s="15">
        <f>'[8]VIDRIO POR MUNICIPIOS'!C35</f>
        <v>1316.1810313739632</v>
      </c>
      <c r="D8" s="73">
        <f>'[8]VIDRIO POR MUNICIPIOS'!D35</f>
        <v>1441.2008654886406</v>
      </c>
      <c r="E8" s="73">
        <f>'[8]VIDRIO POR MUNICIPIOS'!E35</f>
        <v>788.31950955643708</v>
      </c>
      <c r="F8" s="73">
        <f>'[8]VIDRIO POR MUNICIPIOS'!F35</f>
        <v>1441.2008654886406</v>
      </c>
      <c r="G8" s="73">
        <f>'[8]VIDRIO POR MUNICIPIOS'!G35</f>
        <v>1413.4186801298233</v>
      </c>
      <c r="H8" s="73">
        <f>'[8]VIDRIO POR MUNICIPIOS'!H35</f>
        <v>1309.235485034259</v>
      </c>
      <c r="I8" s="73">
        <f>'[8]VIDRIO POR MUNICIPIOS'!I35</f>
        <v>1389.1092679408582</v>
      </c>
      <c r="J8" s="73">
        <f>'[8]VIDRIO POR MUNICIPIOS'!J35</f>
        <v>2601.1071042192571</v>
      </c>
      <c r="K8" s="73">
        <f>'[8]VIDRIO POR MUNICIPIOS'!K35</f>
        <v>1201.5795167688425</v>
      </c>
      <c r="L8" s="73">
        <f>'[8]VIDRIO POR MUNICIPIOS'!L35</f>
        <v>1448.1464118283448</v>
      </c>
      <c r="M8" s="73">
        <f>'[8]VIDRIO POR MUNICIPIOS'!M35</f>
        <v>1430.782545979084</v>
      </c>
      <c r="N8" s="74">
        <f>'[8]VIDRIO POR MUNICIPIOS'!N35</f>
        <v>1552.3296069239091</v>
      </c>
      <c r="O8" s="45">
        <f t="shared" si="0"/>
        <v>17332.610890732059</v>
      </c>
      <c r="P8" s="52">
        <f t="shared" si="1"/>
        <v>17.998557518932564</v>
      </c>
      <c r="Q8" s="53">
        <f t="shared" si="2"/>
        <v>1.7998557518932565E-2</v>
      </c>
    </row>
    <row r="9" spans="1:17" s="4" customFormat="1" ht="16.95" customHeight="1" thickBot="1">
      <c r="A9" s="18">
        <v>2015</v>
      </c>
      <c r="B9" s="27">
        <v>963</v>
      </c>
      <c r="C9" s="23">
        <f>'[9]VIDRIO POR MUNICIPIOS'!C35</f>
        <v>2816.5978826484838</v>
      </c>
      <c r="D9" s="67">
        <f>'[9]VIDRIO POR MUNICIPIOS'!D35</f>
        <v>1257.9651893055805</v>
      </c>
      <c r="E9" s="67">
        <f>'[9]VIDRIO POR MUNICIPIOS'!E35</f>
        <v>1092.0796698367126</v>
      </c>
      <c r="F9" s="67">
        <f>'[9]VIDRIO POR MUNICIPIOS'!F35</f>
        <v>0</v>
      </c>
      <c r="G9" s="67">
        <f>'[9]VIDRIO POR MUNICIPIOS'!G35</f>
        <v>1378.9233805849631</v>
      </c>
      <c r="H9" s="67">
        <f>'[9]VIDRIO POR MUNICIPIOS'!H35</f>
        <v>1423.8507087744481</v>
      </c>
      <c r="I9" s="67">
        <f>'[9]VIDRIO POR MUNICIPIOS'!I35</f>
        <v>1219.9497577606317</v>
      </c>
      <c r="J9" s="67">
        <f>'[9]VIDRIO POR MUNICIPIOS'!J35</f>
        <v>1427.3066570967162</v>
      </c>
      <c r="K9" s="67">
        <f>'[9]VIDRIO POR MUNICIPIOS'!K35</f>
        <v>1292.5246725282611</v>
      </c>
      <c r="L9" s="67">
        <f>'[9]VIDRIO POR MUNICIPIOS'!L35</f>
        <v>1372.0114839404271</v>
      </c>
      <c r="M9" s="67">
        <f>'[9]VIDRIO POR MUNICIPIOS'!M35</f>
        <v>1454.9542436748609</v>
      </c>
      <c r="N9" s="75">
        <f>'[9]VIDRIO POR MUNICIPIOS'!N35</f>
        <v>1192.302171182487</v>
      </c>
      <c r="O9" s="42">
        <f>SUM(C9:N9)</f>
        <v>15928.465817333574</v>
      </c>
      <c r="P9" s="54">
        <f>O9/B9</f>
        <v>16.540462946348466</v>
      </c>
      <c r="Q9" s="55">
        <f>P9/1000</f>
        <v>1.6540462946348467E-2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7.100000000000001" customHeight="1">
      <c r="A7" s="35">
        <v>2017</v>
      </c>
      <c r="B7" s="68">
        <v>960</v>
      </c>
      <c r="C7" s="56">
        <f>'[10]1.2'!E$29</f>
        <v>1266.984126984127</v>
      </c>
      <c r="D7" s="56">
        <f>'[10]1.2'!F$29</f>
        <v>856.34920634920627</v>
      </c>
      <c r="E7" s="56">
        <f>'[10]1.2'!G$29</f>
        <v>1025.5555555555557</v>
      </c>
      <c r="F7" s="56">
        <f>'[10]1.2'!H$29</f>
        <v>792.38095238095241</v>
      </c>
      <c r="G7" s="56">
        <f>'[10]1.2'!I$29</f>
        <v>1916.9841269841268</v>
      </c>
      <c r="H7" s="56">
        <f>'[10]1.2'!J$29</f>
        <v>1089.5238095238096</v>
      </c>
      <c r="I7" s="56">
        <f>'[10]1.2'!K$29</f>
        <v>1275.2380952380952</v>
      </c>
      <c r="J7" s="56">
        <f>'[10]1.2'!L$29</f>
        <v>986.34920634920627</v>
      </c>
      <c r="K7" s="56">
        <f>'[10]1.2'!M$29</f>
        <v>1877.7777777777778</v>
      </c>
      <c r="L7" s="56">
        <f>'[10]1.2'!N$29</f>
        <v>1070.952380952381</v>
      </c>
      <c r="M7" s="56">
        <f>'[10]1.2'!O$29</f>
        <v>887.30158730158723</v>
      </c>
      <c r="N7" s="56">
        <f>'[10]1.2'!P$29</f>
        <v>647.93650793650795</v>
      </c>
      <c r="O7" s="65">
        <f>SUM(C7:N7)</f>
        <v>13693.333333333332</v>
      </c>
      <c r="P7" s="66">
        <f>O7/B7</f>
        <v>14.263888888888888</v>
      </c>
      <c r="Q7" s="59">
        <f>P7/1000</f>
        <v>1.4263888888888887E-2</v>
      </c>
    </row>
    <row r="8" spans="1:17" ht="16.95" customHeight="1">
      <c r="A8" s="69">
        <v>2016</v>
      </c>
      <c r="B8" s="68">
        <v>963</v>
      </c>
      <c r="C8" s="56">
        <v>1007</v>
      </c>
      <c r="D8" s="57">
        <v>937</v>
      </c>
      <c r="E8" s="58">
        <v>1032</v>
      </c>
      <c r="F8" s="58">
        <v>615</v>
      </c>
      <c r="G8" s="58">
        <v>1473</v>
      </c>
      <c r="H8" s="58">
        <v>964</v>
      </c>
      <c r="I8" s="58">
        <v>1436</v>
      </c>
      <c r="J8" s="58">
        <v>1300</v>
      </c>
      <c r="K8" s="58">
        <v>937</v>
      </c>
      <c r="L8" s="58">
        <v>933</v>
      </c>
      <c r="M8" s="58">
        <v>1160</v>
      </c>
      <c r="N8" s="57">
        <v>1298</v>
      </c>
      <c r="O8" s="65">
        <f>SUM(C8:N8)</f>
        <v>13092</v>
      </c>
      <c r="P8" s="66">
        <f>O8/B8</f>
        <v>13.595015576323988</v>
      </c>
      <c r="Q8" s="59">
        <f>P8/1000</f>
        <v>1.3595015576323987E-2</v>
      </c>
    </row>
    <row r="9" spans="1:17" s="4" customFormat="1" ht="16.95" customHeight="1" thickBot="1">
      <c r="A9" s="36">
        <v>2015</v>
      </c>
      <c r="B9" s="34">
        <v>963</v>
      </c>
      <c r="C9" s="60">
        <v>998</v>
      </c>
      <c r="D9" s="61">
        <v>1013</v>
      </c>
      <c r="E9" s="62">
        <v>1040</v>
      </c>
      <c r="F9" s="62">
        <v>1230</v>
      </c>
      <c r="G9" s="62">
        <v>838</v>
      </c>
      <c r="H9" s="62">
        <v>887</v>
      </c>
      <c r="I9" s="62">
        <v>1329</v>
      </c>
      <c r="J9" s="62">
        <v>1023</v>
      </c>
      <c r="K9" s="62">
        <v>652</v>
      </c>
      <c r="L9" s="62">
        <v>953</v>
      </c>
      <c r="M9" s="62">
        <v>1011</v>
      </c>
      <c r="N9" s="63">
        <v>850</v>
      </c>
      <c r="O9" s="40">
        <f>SUM(C9:N9)</f>
        <v>11824</v>
      </c>
      <c r="P9" s="64">
        <f>O9/B9</f>
        <v>12.278296988577363</v>
      </c>
      <c r="Q9" s="41">
        <f>P9/1000</f>
        <v>1.2278296988577363E-2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