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F7" i="3"/>
  <c r="G7"/>
  <c r="H7"/>
  <c r="I7"/>
  <c r="J7"/>
  <c r="K7"/>
  <c r="L7"/>
  <c r="M7"/>
  <c r="N7"/>
  <c r="F7" i="2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O7" s="1"/>
  <c r="P7" s="1"/>
  <c r="Q7" s="1"/>
  <c r="D7" i="2"/>
  <c r="E7"/>
  <c r="C7"/>
  <c r="O7" s="1"/>
  <c r="P7" s="1"/>
  <c r="Q7" s="1"/>
  <c r="D7" i="1"/>
  <c r="C7"/>
  <c r="D9" i="3"/>
  <c r="E9"/>
  <c r="F9"/>
  <c r="G9"/>
  <c r="H9"/>
  <c r="I9"/>
  <c r="J9"/>
  <c r="K9"/>
  <c r="L9"/>
  <c r="M9"/>
  <c r="N9"/>
  <c r="C9"/>
  <c r="F9" i="2"/>
  <c r="J9"/>
  <c r="M9"/>
  <c r="K9"/>
  <c r="D8" i="3"/>
  <c r="E8"/>
  <c r="F8"/>
  <c r="G8"/>
  <c r="H8"/>
  <c r="I8"/>
  <c r="J8"/>
  <c r="K8"/>
  <c r="L8"/>
  <c r="M8"/>
  <c r="N8"/>
  <c r="C8"/>
  <c r="D9" i="2"/>
  <c r="E9"/>
  <c r="G9"/>
  <c r="H9"/>
  <c r="I9"/>
  <c r="L9"/>
  <c r="N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3"/>
  <c r="P8" s="1"/>
  <c r="O9" i="4"/>
  <c r="P9" s="1"/>
  <c r="Q9" s="1"/>
  <c r="O8"/>
  <c r="P8" s="1"/>
  <c r="Q8" s="1"/>
  <c r="O7" i="1" l="1"/>
  <c r="P7" s="1"/>
  <c r="Q7" s="1"/>
  <c r="O9"/>
  <c r="P9" s="1"/>
  <c r="Q9" s="1"/>
  <c r="O8" i="2"/>
  <c r="P8" s="1"/>
  <c r="Q8" s="1"/>
  <c r="C9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<sst xmlns="http://schemas.openxmlformats.org/spreadsheetml/2006/main" count="76" uniqueCount="23">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</sst>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38457.635649398479</c:v>
                </c:pt>
                <c:pt idx="1">
                  <c:v>36434.01669531058</c:v>
                </c:pt>
                <c:pt idx="2">
                  <c:v>42895.396513626321</c:v>
                </c:pt>
                <c:pt idx="3">
                  <c:v>39649.914068254358</c:v>
                </c:pt>
                <c:pt idx="4">
                  <c:v>48449.993862018171</c:v>
                </c:pt>
                <c:pt idx="5">
                  <c:v>44117.260004910386</c:v>
                </c:pt>
                <c:pt idx="6">
                  <c:v>47308.010066290204</c:v>
                </c:pt>
                <c:pt idx="7">
                  <c:v>51333.059170144857</c:v>
                </c:pt>
                <c:pt idx="8">
                  <c:v>45623.14019150503</c:v>
                </c:pt>
                <c:pt idx="9">
                  <c:v>44321.397004664868</c:v>
                </c:pt>
                <c:pt idx="10">
                  <c:v>37050.865455438252</c:v>
                </c:pt>
                <c:pt idx="11">
                  <c:v>38712.067272280874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33545.848230572781</c:v>
                </c:pt>
                <c:pt idx="1">
                  <c:v>28259.512343426974</c:v>
                </c:pt>
                <c:pt idx="2">
                  <c:v>32539.280068101667</c:v>
                </c:pt>
                <c:pt idx="3">
                  <c:v>30392.725282743526</c:v>
                </c:pt>
                <c:pt idx="4">
                  <c:v>19886.762738659858</c:v>
                </c:pt>
                <c:pt idx="5">
                  <c:v>33748.94077587255</c:v>
                </c:pt>
                <c:pt idx="6">
                  <c:v>48258.939559771374</c:v>
                </c:pt>
                <c:pt idx="7">
                  <c:v>49926.670314970208</c:v>
                </c:pt>
                <c:pt idx="8">
                  <c:v>42601.996838136933</c:v>
                </c:pt>
                <c:pt idx="9">
                  <c:v>39706.816247111761</c:v>
                </c:pt>
                <c:pt idx="10">
                  <c:v>39380.682232761763</c:v>
                </c:pt>
                <c:pt idx="11">
                  <c:v>39955.864039888118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33646.110909749907</c:v>
                </c:pt>
                <c:pt idx="1">
                  <c:v>29682.551649148241</c:v>
                </c:pt>
                <c:pt idx="2">
                  <c:v>37767.654947444724</c:v>
                </c:pt>
                <c:pt idx="3">
                  <c:v>32946.021505376346</c:v>
                </c:pt>
                <c:pt idx="4">
                  <c:v>34638.936812854896</c:v>
                </c:pt>
                <c:pt idx="5">
                  <c:v>38018.571946357377</c:v>
                </c:pt>
                <c:pt idx="6">
                  <c:v>42993.543554427932</c:v>
                </c:pt>
                <c:pt idx="7">
                  <c:v>41599.560227135436</c:v>
                </c:pt>
                <c:pt idx="8">
                  <c:v>35210.469977044821</c:v>
                </c:pt>
                <c:pt idx="9">
                  <c:v>43137.588498248158</c:v>
                </c:pt>
                <c:pt idx="10">
                  <c:v>32397.721396641296</c:v>
                </c:pt>
                <c:pt idx="11">
                  <c:v>27009.201401473965</c:v>
                </c:pt>
              </c:numCache>
            </c:numRef>
          </c:val>
        </c:ser>
        <c:marker val="1"/>
        <c:axId val="77541376"/>
        <c:axId val="77543296"/>
      </c:lineChart>
      <c:catAx>
        <c:axId val="77541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3296"/>
        <c:crossesAt val="0"/>
        <c:auto val="1"/>
        <c:lblAlgn val="ctr"/>
        <c:lblOffset val="100"/>
      </c:catAx>
      <c:valAx>
        <c:axId val="77543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1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06"/>
          <c:w val="0.51191553544494717"/>
          <c:h val="0.11075982388611159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545.21696733300826</c:v>
                </c:pt>
                <c:pt idx="1">
                  <c:v>618.06923451974649</c:v>
                </c:pt>
                <c:pt idx="2">
                  <c:v>686.22135543637239</c:v>
                </c:pt>
                <c:pt idx="3">
                  <c:v>404.21257922964406</c:v>
                </c:pt>
                <c:pt idx="4">
                  <c:v>716.77230619210138</c:v>
                </c:pt>
                <c:pt idx="5">
                  <c:v>272.60848366650413</c:v>
                </c:pt>
                <c:pt idx="6">
                  <c:v>857.77669429546563</c:v>
                </c:pt>
                <c:pt idx="7">
                  <c:v>653.32033154558746</c:v>
                </c:pt>
                <c:pt idx="8">
                  <c:v>705.02194051682102</c:v>
                </c:pt>
                <c:pt idx="9">
                  <c:v>759.07362262311074</c:v>
                </c:pt>
                <c:pt idx="10">
                  <c:v>514.66601657727938</c:v>
                </c:pt>
                <c:pt idx="11">
                  <c:v>545.21696733300826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298.17026509975403</c:v>
                </c:pt>
                <c:pt idx="1">
                  <c:v>401.4471166985515</c:v>
                </c:pt>
                <c:pt idx="2">
                  <c:v>211.77296525464067</c:v>
                </c:pt>
                <c:pt idx="3">
                  <c:v>910.91385054735838</c:v>
                </c:pt>
                <c:pt idx="4">
                  <c:v>548.28891004283673</c:v>
                </c:pt>
                <c:pt idx="5">
                  <c:v>681.73488814850077</c:v>
                </c:pt>
                <c:pt idx="6">
                  <c:v>1018.2508329366968</c:v>
                </c:pt>
                <c:pt idx="7">
                  <c:v>783.26987148976673</c:v>
                </c:pt>
                <c:pt idx="8">
                  <c:v>475.76392194193244</c:v>
                </c:pt>
                <c:pt idx="9">
                  <c:v>739.75487862922409</c:v>
                </c:pt>
                <c:pt idx="10">
                  <c:v>554.09090909090912</c:v>
                </c:pt>
                <c:pt idx="11">
                  <c:v>884.80485483103291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275.71757067496281</c:v>
                </c:pt>
                <c:pt idx="1">
                  <c:v>400.57081022588937</c:v>
                </c:pt>
                <c:pt idx="2">
                  <c:v>308.66495333423512</c:v>
                </c:pt>
                <c:pt idx="3">
                  <c:v>447.39077505748685</c:v>
                </c:pt>
                <c:pt idx="4">
                  <c:v>410.97524685513321</c:v>
                </c:pt>
                <c:pt idx="5">
                  <c:v>469.93372108751521</c:v>
                </c:pt>
                <c:pt idx="6">
                  <c:v>289.59015284728798</c:v>
                </c:pt>
                <c:pt idx="7">
                  <c:v>423.11375625591774</c:v>
                </c:pt>
                <c:pt idx="8">
                  <c:v>352.01677262275126</c:v>
                </c:pt>
                <c:pt idx="9">
                  <c:v>490.74259434600293</c:v>
                </c:pt>
                <c:pt idx="10">
                  <c:v>268.7812795888002</c:v>
                </c:pt>
                <c:pt idx="11">
                  <c:v>263.57906127417829</c:v>
                </c:pt>
              </c:numCache>
            </c:numRef>
          </c:val>
        </c:ser>
        <c:marker val="1"/>
        <c:axId val="81495168"/>
        <c:axId val="81496704"/>
      </c:lineChart>
      <c:catAx>
        <c:axId val="8149516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6704"/>
        <c:crossesAt val="0"/>
        <c:auto val="1"/>
        <c:lblAlgn val="ctr"/>
        <c:lblOffset val="100"/>
      </c:catAx>
      <c:valAx>
        <c:axId val="81496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49516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83"/>
          <c:w val="0.48010437051532934"/>
          <c:h val="0.12522104747752524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2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2253.7478910580862</c:v>
                </c:pt>
                <c:pt idx="1">
                  <c:v>0</c:v>
                </c:pt>
                <c:pt idx="2">
                  <c:v>1905.2301759460111</c:v>
                </c:pt>
                <c:pt idx="3">
                  <c:v>0</c:v>
                </c:pt>
                <c:pt idx="4">
                  <c:v>2445.4326343697276</c:v>
                </c:pt>
                <c:pt idx="5">
                  <c:v>2311.8341769100989</c:v>
                </c:pt>
                <c:pt idx="6">
                  <c:v>1905.2301759460111</c:v>
                </c:pt>
                <c:pt idx="7">
                  <c:v>2003.9768618944324</c:v>
                </c:pt>
                <c:pt idx="8">
                  <c:v>2329.2600626657027</c:v>
                </c:pt>
                <c:pt idx="9">
                  <c:v>2230.5133767172811</c:v>
                </c:pt>
                <c:pt idx="10">
                  <c:v>1754.2058327307784</c:v>
                </c:pt>
                <c:pt idx="11">
                  <c:v>1736.7799469751747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1110.7643905849454</c:v>
                </c:pt>
                <c:pt idx="1">
                  <c:v>1818.130971801445</c:v>
                </c:pt>
                <c:pt idx="2">
                  <c:v>1619.272896760662</c:v>
                </c:pt>
                <c:pt idx="3">
                  <c:v>2210.1654625961314</c:v>
                </c:pt>
                <c:pt idx="4">
                  <c:v>2460.1584712188305</c:v>
                </c:pt>
                <c:pt idx="5">
                  <c:v>2369.2519226287582</c:v>
                </c:pt>
                <c:pt idx="6">
                  <c:v>2306.7536704730833</c:v>
                </c:pt>
                <c:pt idx="7">
                  <c:v>1676.0894896294571</c:v>
                </c:pt>
                <c:pt idx="8">
                  <c:v>2227.2104404567704</c:v>
                </c:pt>
                <c:pt idx="9">
                  <c:v>2443.1134933581916</c:v>
                </c:pt>
                <c:pt idx="10">
                  <c:v>2164.7121883010955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2434.6238532110092</c:v>
                </c:pt>
                <c:pt idx="1">
                  <c:v>0</c:v>
                </c:pt>
                <c:pt idx="2">
                  <c:v>2493.4311926605506</c:v>
                </c:pt>
                <c:pt idx="3">
                  <c:v>2411.1009174311926</c:v>
                </c:pt>
                <c:pt idx="4">
                  <c:v>4875.1284403669724</c:v>
                </c:pt>
                <c:pt idx="5">
                  <c:v>1934.7614678899083</c:v>
                </c:pt>
                <c:pt idx="6">
                  <c:v>2446.3853211009173</c:v>
                </c:pt>
                <c:pt idx="7">
                  <c:v>2346.4128440366972</c:v>
                </c:pt>
                <c:pt idx="8">
                  <c:v>2446.3853211009173</c:v>
                </c:pt>
                <c:pt idx="9">
                  <c:v>2416.9816513761466</c:v>
                </c:pt>
                <c:pt idx="10">
                  <c:v>2493.4311926605506</c:v>
                </c:pt>
                <c:pt idx="11">
                  <c:v>1858.3119266055046</c:v>
                </c:pt>
              </c:numCache>
            </c:numRef>
          </c:val>
        </c:ser>
        <c:marker val="1"/>
        <c:axId val="114165248"/>
        <c:axId val="114166784"/>
      </c:lineChart>
      <c:catAx>
        <c:axId val="1141652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6784"/>
        <c:crossesAt val="0"/>
        <c:auto val="1"/>
        <c:lblAlgn val="ctr"/>
        <c:lblOffset val="100"/>
      </c:catAx>
      <c:valAx>
        <c:axId val="1141667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652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9889624724061826"/>
          <c:h val="0.13048372651643403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1447.1111111111111</c:v>
                </c:pt>
                <c:pt idx="1">
                  <c:v>1111.1111111111111</c:v>
                </c:pt>
                <c:pt idx="2">
                  <c:v>1573.3333333333333</c:v>
                </c:pt>
                <c:pt idx="3">
                  <c:v>1333.3333333333333</c:v>
                </c:pt>
                <c:pt idx="4">
                  <c:v>1777.7777777777778</c:v>
                </c:pt>
                <c:pt idx="5">
                  <c:v>1548.4444444444443</c:v>
                </c:pt>
                <c:pt idx="6">
                  <c:v>2115.5555555555557</c:v>
                </c:pt>
                <c:pt idx="7">
                  <c:v>2176</c:v>
                </c:pt>
                <c:pt idx="8">
                  <c:v>1539.5555555555557</c:v>
                </c:pt>
                <c:pt idx="9">
                  <c:v>1861.2765957446809</c:v>
                </c:pt>
                <c:pt idx="10">
                  <c:v>1250.4255319148936</c:v>
                </c:pt>
                <c:pt idx="11">
                  <c:v>1208.8888888888889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1221</c:v>
                </c:pt>
                <c:pt idx="1">
                  <c:v>1419</c:v>
                </c:pt>
                <c:pt idx="2">
                  <c:v>2094</c:v>
                </c:pt>
                <c:pt idx="3">
                  <c:v>1099</c:v>
                </c:pt>
                <c:pt idx="4">
                  <c:v>1220</c:v>
                </c:pt>
                <c:pt idx="5">
                  <c:v>1298</c:v>
                </c:pt>
                <c:pt idx="6">
                  <c:v>2361</c:v>
                </c:pt>
                <c:pt idx="7">
                  <c:v>1941</c:v>
                </c:pt>
                <c:pt idx="8">
                  <c:v>1596</c:v>
                </c:pt>
                <c:pt idx="9">
                  <c:v>1433</c:v>
                </c:pt>
                <c:pt idx="10">
                  <c:v>1335</c:v>
                </c:pt>
                <c:pt idx="11">
                  <c:v>1671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1277</c:v>
                </c:pt>
                <c:pt idx="1">
                  <c:v>1202</c:v>
                </c:pt>
                <c:pt idx="2">
                  <c:v>1223</c:v>
                </c:pt>
                <c:pt idx="3">
                  <c:v>1732</c:v>
                </c:pt>
                <c:pt idx="4">
                  <c:v>1330</c:v>
                </c:pt>
                <c:pt idx="5">
                  <c:v>1291</c:v>
                </c:pt>
                <c:pt idx="6">
                  <c:v>1998</c:v>
                </c:pt>
                <c:pt idx="7">
                  <c:v>1863</c:v>
                </c:pt>
                <c:pt idx="8">
                  <c:v>1792</c:v>
                </c:pt>
                <c:pt idx="9">
                  <c:v>1755</c:v>
                </c:pt>
                <c:pt idx="10">
                  <c:v>1225</c:v>
                </c:pt>
                <c:pt idx="11">
                  <c:v>1188</c:v>
                </c:pt>
              </c:numCache>
            </c:numRef>
          </c:val>
        </c:ser>
        <c:marker val="1"/>
        <c:axId val="116492544"/>
        <c:axId val="118169600"/>
      </c:lineChart>
      <c:catAx>
        <c:axId val="1164925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169600"/>
        <c:crosses val="autoZero"/>
        <c:auto val="1"/>
        <c:lblAlgn val="ctr"/>
        <c:lblOffset val="100"/>
      </c:catAx>
      <c:valAx>
        <c:axId val="118169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25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27"/>
          <c:y val="0.85056911988823958"/>
          <c:w val="0.49442938873833181"/>
          <c:h val="0.14943088011176034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4">
          <cell r="F24">
            <v>38457.635649398479</v>
          </cell>
          <cell r="G24">
            <v>36434.01669531058</v>
          </cell>
          <cell r="H24">
            <v>42895.396513626321</v>
          </cell>
          <cell r="I24">
            <v>39649.914068254358</v>
          </cell>
          <cell r="J24">
            <v>48449.993862018171</v>
          </cell>
          <cell r="K24">
            <v>44117.260004910386</v>
          </cell>
          <cell r="L24">
            <v>47308.010066290204</v>
          </cell>
          <cell r="M24">
            <v>51333.059170144857</v>
          </cell>
          <cell r="N24">
            <v>45623.14019150503</v>
          </cell>
          <cell r="O24">
            <v>44321.397004664868</v>
          </cell>
          <cell r="P24">
            <v>37050.865455438252</v>
          </cell>
          <cell r="Q24">
            <v>38712.067272280874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0">
          <cell r="E20">
            <v>1447.1111111111111</v>
          </cell>
          <cell r="F20">
            <v>1111.1111111111111</v>
          </cell>
          <cell r="G20">
            <v>1573.3333333333333</v>
          </cell>
          <cell r="H20">
            <v>1333.3333333333333</v>
          </cell>
          <cell r="I20">
            <v>1777.7777777777778</v>
          </cell>
          <cell r="J20">
            <v>1548.4444444444443</v>
          </cell>
          <cell r="K20">
            <v>2115.5555555555557</v>
          </cell>
          <cell r="L20">
            <v>2176</v>
          </cell>
          <cell r="M20">
            <v>1539.5555555555557</v>
          </cell>
          <cell r="N20">
            <v>1861.2765957446809</v>
          </cell>
          <cell r="O20">
            <v>1250.4255319148936</v>
          </cell>
          <cell r="P20">
            <v>1208.8888888888889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</sheetData>
      <sheetData sheetId="1"/>
      <sheetData sheetId="2">
        <row r="5">
          <cell r="F5">
            <v>39271.171642678717</v>
          </cell>
        </row>
        <row r="24">
          <cell r="F24">
            <v>33545.848230572781</v>
          </cell>
          <cell r="G24">
            <v>28259.512343426974</v>
          </cell>
          <cell r="H24">
            <v>32539.280068101667</v>
          </cell>
          <cell r="I24">
            <v>30392.725282743526</v>
          </cell>
          <cell r="J24">
            <v>19886.762738659858</v>
          </cell>
          <cell r="K24">
            <v>33748.94077587255</v>
          </cell>
          <cell r="L24">
            <v>48258.939559771374</v>
          </cell>
          <cell r="M24">
            <v>49926.670314970208</v>
          </cell>
          <cell r="N24">
            <v>42601.996838136933</v>
          </cell>
          <cell r="O24">
            <v>39706.816247111761</v>
          </cell>
          <cell r="P24">
            <v>39380.682232761763</v>
          </cell>
          <cell r="Q24">
            <v>39955.864039888118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</row>
      </sheetData>
      <sheetData sheetId="1"/>
      <sheetData sheetId="2">
        <row r="16">
          <cell r="F16">
            <v>27666.293574693074</v>
          </cell>
        </row>
        <row r="24">
          <cell r="F24">
            <v>33646.110909749907</v>
          </cell>
          <cell r="G24">
            <v>29682.551649148241</v>
          </cell>
          <cell r="H24">
            <v>37767.654947444724</v>
          </cell>
          <cell r="I24">
            <v>32946.021505376346</v>
          </cell>
          <cell r="J24">
            <v>34638.936812854896</v>
          </cell>
          <cell r="K24">
            <v>38018.571946357377</v>
          </cell>
          <cell r="L24">
            <v>42993.543554427932</v>
          </cell>
          <cell r="M24">
            <v>41599.560227135436</v>
          </cell>
          <cell r="N24">
            <v>35210.469977044821</v>
          </cell>
          <cell r="O24">
            <v>43137.588498248158</v>
          </cell>
          <cell r="P24">
            <v>32397.721396641296</v>
          </cell>
          <cell r="Q24">
            <v>27009.201401473965</v>
          </cell>
        </row>
      </sheetData>
      <sheetData sheetId="3"/>
      <sheetData sheetId="4">
        <row r="19">
          <cell r="F19">
            <v>49895.521377169462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7">
          <cell r="C27">
            <v>545.21696733300826</v>
          </cell>
          <cell r="D27">
            <v>618.06923451974649</v>
          </cell>
          <cell r="E27">
            <v>686.22135543637239</v>
          </cell>
          <cell r="F27">
            <v>404.21257922964406</v>
          </cell>
          <cell r="G27">
            <v>716.77230619210138</v>
          </cell>
          <cell r="H27">
            <v>272.60848366650413</v>
          </cell>
          <cell r="I27">
            <v>857.77669429546563</v>
          </cell>
          <cell r="J27">
            <v>653.32033154558746</v>
          </cell>
          <cell r="K27">
            <v>705.02194051682102</v>
          </cell>
          <cell r="L27">
            <v>759.07362262311074</v>
          </cell>
          <cell r="M27">
            <v>514.66601657727938</v>
          </cell>
          <cell r="N27">
            <v>545.21696733300826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27">
          <cell r="C27">
            <v>298.17026509975403</v>
          </cell>
          <cell r="D27">
            <v>401.4471166985515</v>
          </cell>
          <cell r="E27">
            <v>211.77296525464067</v>
          </cell>
          <cell r="F27">
            <v>910.91385054735838</v>
          </cell>
          <cell r="G27">
            <v>548.28891004283673</v>
          </cell>
          <cell r="H27">
            <v>681.73488814850077</v>
          </cell>
          <cell r="I27">
            <v>1018.2508329366968</v>
          </cell>
          <cell r="J27">
            <v>783.26987148976673</v>
          </cell>
          <cell r="K27">
            <v>475.76392194193244</v>
          </cell>
          <cell r="L27">
            <v>739.75487862922409</v>
          </cell>
          <cell r="M27">
            <v>554.09090909090912</v>
          </cell>
          <cell r="N27">
            <v>884.80485483103291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27">
          <cell r="C27">
            <v>275.71757067496281</v>
          </cell>
          <cell r="D27">
            <v>400.57081022588937</v>
          </cell>
          <cell r="E27">
            <v>308.66495333423512</v>
          </cell>
          <cell r="F27">
            <v>447.39077505748685</v>
          </cell>
          <cell r="G27">
            <v>410.97524685513321</v>
          </cell>
          <cell r="H27">
            <v>469.93372108751521</v>
          </cell>
          <cell r="I27">
            <v>289.59015284728798</v>
          </cell>
          <cell r="J27">
            <v>423.11375625591774</v>
          </cell>
          <cell r="K27">
            <v>352.01677262275126</v>
          </cell>
          <cell r="L27">
            <v>490.74259434600293</v>
          </cell>
          <cell r="M27">
            <v>268.7812795888002</v>
          </cell>
          <cell r="N27">
            <v>263.57906127417829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C26">
            <v>2253.7478910580862</v>
          </cell>
          <cell r="D26">
            <v>0</v>
          </cell>
          <cell r="E26">
            <v>1905.2301759460111</v>
          </cell>
          <cell r="F26">
            <v>0</v>
          </cell>
          <cell r="G26">
            <v>2445.4326343697276</v>
          </cell>
          <cell r="H26">
            <v>2311.8341769100989</v>
          </cell>
          <cell r="I26">
            <v>1905.2301759460111</v>
          </cell>
          <cell r="J26">
            <v>2003.9768618944324</v>
          </cell>
          <cell r="K26">
            <v>2329.2600626657027</v>
          </cell>
          <cell r="L26">
            <v>2230.5133767172811</v>
          </cell>
          <cell r="M26">
            <v>1754.2058327307784</v>
          </cell>
          <cell r="N26">
            <v>1736.7799469751747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C26">
            <v>1110.7643905849454</v>
          </cell>
          <cell r="D26">
            <v>1818.130971801445</v>
          </cell>
          <cell r="E26">
            <v>1619.272896760662</v>
          </cell>
          <cell r="F26">
            <v>2210.1654625961314</v>
          </cell>
          <cell r="G26">
            <v>2460.1584712188305</v>
          </cell>
          <cell r="H26">
            <v>2369.2519226287582</v>
          </cell>
          <cell r="I26">
            <v>2306.7536704730833</v>
          </cell>
          <cell r="J26">
            <v>1676.0894896294571</v>
          </cell>
          <cell r="K26">
            <v>2227.2104404567704</v>
          </cell>
          <cell r="L26">
            <v>2443.1134933581916</v>
          </cell>
          <cell r="M26">
            <v>2164.7121883010955</v>
          </cell>
          <cell r="N26">
            <v>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26">
          <cell r="C26">
            <v>2434.6238532110092</v>
          </cell>
          <cell r="D26">
            <v>0</v>
          </cell>
          <cell r="E26">
            <v>2493.4311926605506</v>
          </cell>
          <cell r="F26">
            <v>2411.1009174311926</v>
          </cell>
          <cell r="G26">
            <v>4875.1284403669724</v>
          </cell>
          <cell r="H26">
            <v>1934.7614678899083</v>
          </cell>
          <cell r="I26">
            <v>2446.3853211009173</v>
          </cell>
          <cell r="J26">
            <v>2346.4128440366972</v>
          </cell>
          <cell r="K26">
            <v>2446.3853211009173</v>
          </cell>
          <cell r="L26">
            <v>2416.9816513761466</v>
          </cell>
          <cell r="M26">
            <v>2493.4311926605506</v>
          </cell>
          <cell r="N26">
            <v>1858.3119266055046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7.100000000000001" customHeight="1">
      <c r="A7" s="17">
        <v>2017</v>
      </c>
      <c r="B7" s="26">
        <v>1205</v>
      </c>
      <c r="C7" s="25">
        <f>[1]AXARQUIA!F24</f>
        <v>38457.635649398479</v>
      </c>
      <c r="D7" s="16">
        <f>[1]AXARQUIA!G24</f>
        <v>36434.01669531058</v>
      </c>
      <c r="E7" s="16">
        <f>[1]AXARQUIA!H24</f>
        <v>42895.396513626321</v>
      </c>
      <c r="F7" s="16">
        <f>[1]AXARQUIA!I24</f>
        <v>39649.914068254358</v>
      </c>
      <c r="G7" s="16">
        <f>[1]AXARQUIA!J24</f>
        <v>48449.993862018171</v>
      </c>
      <c r="H7" s="16">
        <f>[1]AXARQUIA!K24</f>
        <v>44117.260004910386</v>
      </c>
      <c r="I7" s="16">
        <f>[1]AXARQUIA!L24</f>
        <v>47308.010066290204</v>
      </c>
      <c r="J7" s="16">
        <f>[1]AXARQUIA!M24</f>
        <v>51333.059170144857</v>
      </c>
      <c r="K7" s="16">
        <f>[1]AXARQUIA!N24</f>
        <v>45623.14019150503</v>
      </c>
      <c r="L7" s="16">
        <f>[1]AXARQUIA!O24</f>
        <v>44321.397004664868</v>
      </c>
      <c r="M7" s="16">
        <f>[1]AXARQUIA!P24</f>
        <v>37050.865455438252</v>
      </c>
      <c r="N7" s="16">
        <f>[1]AXARQUIA!Q24</f>
        <v>38712.067272280874</v>
      </c>
      <c r="O7" s="46">
        <f>SUM(C7:N7)</f>
        <v>514352.75595384237</v>
      </c>
      <c r="P7" s="47">
        <f>O7/B7</f>
        <v>426.84876012767</v>
      </c>
      <c r="Q7" s="48">
        <f>P7/1000</f>
        <v>0.42684876012766998</v>
      </c>
    </row>
    <row r="8" spans="1:17" s="5" customFormat="1" ht="17.100000000000001" customHeight="1">
      <c r="A8" s="72">
        <v>2016</v>
      </c>
      <c r="B8" s="73">
        <v>1219</v>
      </c>
      <c r="C8" s="15">
        <f>[2]AXARQUIA!F24</f>
        <v>33545.848230572781</v>
      </c>
      <c r="D8" s="74">
        <f>[2]AXARQUIA!G24</f>
        <v>28259.512343426974</v>
      </c>
      <c r="E8" s="74">
        <f>[2]AXARQUIA!H24</f>
        <v>32539.280068101667</v>
      </c>
      <c r="F8" s="74">
        <f>[2]AXARQUIA!I24</f>
        <v>30392.725282743526</v>
      </c>
      <c r="G8" s="74">
        <f>[2]AXARQUIA!J24</f>
        <v>19886.762738659858</v>
      </c>
      <c r="H8" s="74">
        <f>[2]AXARQUIA!K24</f>
        <v>33748.94077587255</v>
      </c>
      <c r="I8" s="74">
        <f>[2]AXARQUIA!L24</f>
        <v>48258.939559771374</v>
      </c>
      <c r="J8" s="74">
        <f>[2]AXARQUIA!M24</f>
        <v>49926.670314970208</v>
      </c>
      <c r="K8" s="74">
        <f>[2]AXARQUIA!N24</f>
        <v>42601.996838136933</v>
      </c>
      <c r="L8" s="74">
        <f>[2]AXARQUIA!O24</f>
        <v>39706.816247111761</v>
      </c>
      <c r="M8" s="74">
        <f>[2]AXARQUIA!P24</f>
        <v>39380.682232761763</v>
      </c>
      <c r="N8" s="15">
        <f>[2]AXARQUIA!Q24</f>
        <v>39955.864039888118</v>
      </c>
      <c r="O8" s="46">
        <f>SUM(C8:N8)</f>
        <v>438204.03867201752</v>
      </c>
      <c r="P8" s="47">
        <f>O8/B8</f>
        <v>359.47829259394382</v>
      </c>
      <c r="Q8" s="48">
        <f>P8/1000</f>
        <v>0.35947829259394382</v>
      </c>
    </row>
    <row r="9" spans="1:17" s="6" customFormat="1" ht="15" thickBot="1">
      <c r="A9" s="18">
        <v>2015</v>
      </c>
      <c r="B9" s="27">
        <v>1282</v>
      </c>
      <c r="C9" s="30">
        <f>[3]AXARQUIA!F24</f>
        <v>33646.110909749907</v>
      </c>
      <c r="D9" s="19">
        <f>[3]AXARQUIA!G24</f>
        <v>29682.551649148241</v>
      </c>
      <c r="E9" s="19">
        <f>[3]AXARQUIA!H24</f>
        <v>37767.654947444724</v>
      </c>
      <c r="F9" s="19">
        <f>[3]AXARQUIA!I24</f>
        <v>32946.021505376346</v>
      </c>
      <c r="G9" s="19">
        <f>[3]AXARQUIA!J24</f>
        <v>34638.936812854896</v>
      </c>
      <c r="H9" s="19">
        <f>[3]AXARQUIA!K24</f>
        <v>38018.571946357377</v>
      </c>
      <c r="I9" s="19">
        <f>[3]AXARQUIA!L24</f>
        <v>42993.543554427932</v>
      </c>
      <c r="J9" s="19">
        <f>[3]AXARQUIA!M24</f>
        <v>41599.560227135436</v>
      </c>
      <c r="K9" s="19">
        <f>[3]AXARQUIA!N24</f>
        <v>35210.469977044821</v>
      </c>
      <c r="L9" s="19">
        <f>[3]AXARQUIA!O24</f>
        <v>43137.588498248158</v>
      </c>
      <c r="M9" s="19">
        <f>[3]AXARQUIA!P24</f>
        <v>32397.721396641296</v>
      </c>
      <c r="N9" s="30">
        <f>[3]AXARQUIA!Q24</f>
        <v>27009.201401473965</v>
      </c>
      <c r="O9" s="43">
        <f>SUM(C9:N9)</f>
        <v>429047.932825903</v>
      </c>
      <c r="P9" s="44">
        <f>O9/B9</f>
        <v>334.67077443518173</v>
      </c>
      <c r="Q9" s="45">
        <f>P9/1000</f>
        <v>0.33467077443518173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M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7.100000000000001" customHeight="1">
      <c r="A7" s="17">
        <v>2017</v>
      </c>
      <c r="B7" s="26">
        <v>1205</v>
      </c>
      <c r="C7" s="25">
        <f>'[4]Por Municipio - 2017'!C27</f>
        <v>545.21696733300826</v>
      </c>
      <c r="D7" s="16">
        <f>'[4]Por Municipio - 2017'!D27</f>
        <v>618.06923451974649</v>
      </c>
      <c r="E7" s="25">
        <f>'[4]Por Municipio - 2017'!E27</f>
        <v>686.22135543637239</v>
      </c>
      <c r="F7" s="16">
        <f>'[4]Por Municipio - 2017'!F27</f>
        <v>404.21257922964406</v>
      </c>
      <c r="G7" s="16">
        <f>'[4]Por Municipio - 2017'!G27</f>
        <v>716.77230619210138</v>
      </c>
      <c r="H7" s="16">
        <f>'[4]Por Municipio - 2017'!H27</f>
        <v>272.60848366650413</v>
      </c>
      <c r="I7" s="16">
        <f>'[4]Por Municipio - 2017'!I27</f>
        <v>857.77669429546563</v>
      </c>
      <c r="J7" s="16">
        <f>'[4]Por Municipio - 2017'!J27</f>
        <v>653.32033154558746</v>
      </c>
      <c r="K7" s="16">
        <f>'[4]Por Municipio - 2017'!K27</f>
        <v>705.02194051682102</v>
      </c>
      <c r="L7" s="16">
        <f>'[4]Por Municipio - 2017'!L27</f>
        <v>759.07362262311074</v>
      </c>
      <c r="M7" s="16">
        <f>'[4]Por Municipio - 2017'!M27</f>
        <v>514.66601657727938</v>
      </c>
      <c r="N7" s="25">
        <f>'[4]Por Municipio - 2017'!N27</f>
        <v>545.21696733300826</v>
      </c>
      <c r="O7" s="46">
        <f>SUM(C7:N7)</f>
        <v>7278.1764992686494</v>
      </c>
      <c r="P7" s="49">
        <f>O7/B7</f>
        <v>6.039980497318381</v>
      </c>
      <c r="Q7" s="50">
        <f>P7/1000</f>
        <v>6.0399804973183813E-3</v>
      </c>
    </row>
    <row r="8" spans="1:17" s="13" customFormat="1" ht="17.100000000000001" customHeight="1">
      <c r="A8" s="72">
        <v>2016</v>
      </c>
      <c r="B8" s="73">
        <v>1219</v>
      </c>
      <c r="C8" s="15">
        <f>'[5]Por Municipio - 2016'!C27</f>
        <v>298.17026509975403</v>
      </c>
      <c r="D8" s="74">
        <f>'[5]Por Municipio - 2016'!D27</f>
        <v>401.4471166985515</v>
      </c>
      <c r="E8" s="74">
        <f>'[5]Por Municipio - 2016'!E27</f>
        <v>211.77296525464067</v>
      </c>
      <c r="F8" s="74">
        <f>'[5]Por Municipio - 2016'!F27</f>
        <v>910.91385054735838</v>
      </c>
      <c r="G8" s="74">
        <f>'[5]Por Municipio - 2016'!G27</f>
        <v>548.28891004283673</v>
      </c>
      <c r="H8" s="74">
        <f>'[5]Por Municipio - 2016'!H27</f>
        <v>681.73488814850077</v>
      </c>
      <c r="I8" s="74">
        <f>'[5]Por Municipio - 2016'!I27</f>
        <v>1018.2508329366968</v>
      </c>
      <c r="J8" s="74">
        <f>'[5]Por Municipio - 2016'!J27</f>
        <v>783.26987148976673</v>
      </c>
      <c r="K8" s="74">
        <f>'[5]Por Municipio - 2016'!K27</f>
        <v>475.76392194193244</v>
      </c>
      <c r="L8" s="74">
        <f>'[5]Por Municipio - 2016'!L27</f>
        <v>739.75487862922409</v>
      </c>
      <c r="M8" s="74">
        <f>'[5]Por Municipio - 2016'!M27</f>
        <v>554.09090909090912</v>
      </c>
      <c r="N8" s="15">
        <f>'[5]Por Municipio - 2016'!N27</f>
        <v>884.80485483103291</v>
      </c>
      <c r="O8" s="46">
        <f>SUM(C8:N8)</f>
        <v>7508.263264711205</v>
      </c>
      <c r="P8" s="49">
        <f>O8/B8</f>
        <v>6.1593628094431541</v>
      </c>
      <c r="Q8" s="50">
        <f>P8/1000</f>
        <v>6.1593628094431538E-3</v>
      </c>
    </row>
    <row r="9" spans="1:17" s="7" customFormat="1" ht="15" thickBot="1">
      <c r="A9" s="18">
        <v>2015</v>
      </c>
      <c r="B9" s="27">
        <v>1282</v>
      </c>
      <c r="C9" s="30">
        <f>'[6]Por Municipio - 2015'!C27</f>
        <v>275.71757067496281</v>
      </c>
      <c r="D9" s="19">
        <f>'[6]Por Municipio - 2015'!D27</f>
        <v>400.57081022588937</v>
      </c>
      <c r="E9" s="19">
        <f>'[6]Por Municipio - 2015'!E27</f>
        <v>308.66495333423512</v>
      </c>
      <c r="F9" s="19">
        <f>'[6]Por Municipio - 2015'!F27</f>
        <v>447.39077505748685</v>
      </c>
      <c r="G9" s="19">
        <f>'[6]Por Municipio - 2015'!G27</f>
        <v>410.97524685513321</v>
      </c>
      <c r="H9" s="19">
        <f>'[6]Por Municipio - 2015'!H27</f>
        <v>469.93372108751521</v>
      </c>
      <c r="I9" s="19">
        <f>'[6]Por Municipio - 2015'!I27</f>
        <v>289.59015284728798</v>
      </c>
      <c r="J9" s="19">
        <f>'[6]Por Municipio - 2015'!J27</f>
        <v>423.11375625591774</v>
      </c>
      <c r="K9" s="19">
        <f>'[6]Por Municipio - 2015'!K27</f>
        <v>352.01677262275126</v>
      </c>
      <c r="L9" s="19">
        <f>'[6]Por Municipio - 2015'!L27</f>
        <v>490.74259434600293</v>
      </c>
      <c r="M9" s="19">
        <f>'[6]Por Municipio - 2015'!M27</f>
        <v>268.7812795888002</v>
      </c>
      <c r="N9" s="30">
        <f>'[6]Por Municipio - 2015'!N27</f>
        <v>263.57906127417829</v>
      </c>
      <c r="O9" s="43">
        <f>SUM(C9:N9)</f>
        <v>4401.0766941701613</v>
      </c>
      <c r="P9" s="51">
        <f>O9/B9</f>
        <v>3.4329771405383473</v>
      </c>
      <c r="Q9" s="52">
        <f>P9/1000</f>
        <v>3.4329771405383473E-3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7.100000000000001" customHeight="1">
      <c r="A7" s="17">
        <v>2017</v>
      </c>
      <c r="B7" s="26">
        <v>1205</v>
      </c>
      <c r="C7" s="25">
        <f>'[7]VIDRIO POR MUNICIPIOS'!C26</f>
        <v>2253.7478910580862</v>
      </c>
      <c r="D7" s="16">
        <f>'[7]VIDRIO POR MUNICIPIOS'!D26</f>
        <v>0</v>
      </c>
      <c r="E7" s="25">
        <f>'[7]VIDRIO POR MUNICIPIOS'!E26</f>
        <v>1905.2301759460111</v>
      </c>
      <c r="F7" s="16">
        <f>'[7]VIDRIO POR MUNICIPIOS'!F26</f>
        <v>0</v>
      </c>
      <c r="G7" s="25">
        <f>'[7]VIDRIO POR MUNICIPIOS'!G26</f>
        <v>2445.4326343697276</v>
      </c>
      <c r="H7" s="16">
        <f>'[7]VIDRIO POR MUNICIPIOS'!H26</f>
        <v>2311.8341769100989</v>
      </c>
      <c r="I7" s="25">
        <f>'[7]VIDRIO POR MUNICIPIOS'!I26</f>
        <v>1905.2301759460111</v>
      </c>
      <c r="J7" s="16">
        <f>'[7]VIDRIO POR MUNICIPIOS'!J26</f>
        <v>2003.9768618944324</v>
      </c>
      <c r="K7" s="25">
        <f>'[7]VIDRIO POR MUNICIPIOS'!K26</f>
        <v>2329.2600626657027</v>
      </c>
      <c r="L7" s="16">
        <f>'[7]VIDRIO POR MUNICIPIOS'!L26</f>
        <v>2230.5133767172811</v>
      </c>
      <c r="M7" s="25">
        <f>'[7]VIDRIO POR MUNICIPIOS'!M26</f>
        <v>1754.2058327307784</v>
      </c>
      <c r="N7" s="16">
        <f>'[7]VIDRIO POR MUNICIPIOS'!N26</f>
        <v>1736.7799469751747</v>
      </c>
      <c r="O7" s="68">
        <f>SUM(C7:N7)</f>
        <v>20876.211135213303</v>
      </c>
      <c r="P7" s="53">
        <f>O7/B7</f>
        <v>17.32465654374548</v>
      </c>
      <c r="Q7" s="54">
        <f>P7/1000</f>
        <v>1.732465654374548E-2</v>
      </c>
    </row>
    <row r="8" spans="1:17" s="13" customFormat="1" ht="17.100000000000001" customHeight="1">
      <c r="A8" s="72">
        <v>2016</v>
      </c>
      <c r="B8" s="73">
        <v>1219</v>
      </c>
      <c r="C8" s="15">
        <f>'[8]VIDRIO POR MUNICIPIOS'!C26</f>
        <v>1110.7643905849454</v>
      </c>
      <c r="D8" s="74">
        <f>'[8]VIDRIO POR MUNICIPIOS'!D26</f>
        <v>1818.130971801445</v>
      </c>
      <c r="E8" s="74">
        <f>'[8]VIDRIO POR MUNICIPIOS'!E26</f>
        <v>1619.272896760662</v>
      </c>
      <c r="F8" s="74">
        <f>'[8]VIDRIO POR MUNICIPIOS'!F26</f>
        <v>2210.1654625961314</v>
      </c>
      <c r="G8" s="74">
        <f>'[8]VIDRIO POR MUNICIPIOS'!G26</f>
        <v>2460.1584712188305</v>
      </c>
      <c r="H8" s="74">
        <f>'[8]VIDRIO POR MUNICIPIOS'!H26</f>
        <v>2369.2519226287582</v>
      </c>
      <c r="I8" s="74">
        <f>'[8]VIDRIO POR MUNICIPIOS'!I26</f>
        <v>2306.7536704730833</v>
      </c>
      <c r="J8" s="74">
        <f>'[8]VIDRIO POR MUNICIPIOS'!J26</f>
        <v>1676.0894896294571</v>
      </c>
      <c r="K8" s="74">
        <f>'[8]VIDRIO POR MUNICIPIOS'!K26</f>
        <v>2227.2104404567704</v>
      </c>
      <c r="L8" s="74">
        <f>'[8]VIDRIO POR MUNICIPIOS'!L26</f>
        <v>2443.1134933581916</v>
      </c>
      <c r="M8" s="74">
        <f>'[8]VIDRIO POR MUNICIPIOS'!M26</f>
        <v>2164.7121883010955</v>
      </c>
      <c r="N8" s="75">
        <f>'[8]VIDRIO POR MUNICIPIOS'!N26</f>
        <v>0</v>
      </c>
      <c r="O8" s="68">
        <f>SUM(C8:N8)</f>
        <v>22405.62339780937</v>
      </c>
      <c r="P8" s="53">
        <f>O8/B8</f>
        <v>18.380330925192265</v>
      </c>
      <c r="Q8" s="54">
        <f>P8/1000</f>
        <v>1.8380330925192263E-2</v>
      </c>
    </row>
    <row r="9" spans="1:17" s="4" customFormat="1" ht="15" thickBot="1">
      <c r="A9" s="18">
        <v>2015</v>
      </c>
      <c r="B9" s="27">
        <v>1282</v>
      </c>
      <c r="C9" s="23">
        <f>'[9]VIDRIO POR MUNICIPIOS'!C26</f>
        <v>2434.6238532110092</v>
      </c>
      <c r="D9" s="70">
        <f>'[9]VIDRIO POR MUNICIPIOS'!D26</f>
        <v>0</v>
      </c>
      <c r="E9" s="70">
        <f>'[9]VIDRIO POR MUNICIPIOS'!E26</f>
        <v>2493.4311926605506</v>
      </c>
      <c r="F9" s="70">
        <f>'[9]VIDRIO POR MUNICIPIOS'!F26</f>
        <v>2411.1009174311926</v>
      </c>
      <c r="G9" s="70">
        <f>'[9]VIDRIO POR MUNICIPIOS'!G26</f>
        <v>4875.1284403669724</v>
      </c>
      <c r="H9" s="70">
        <f>'[9]VIDRIO POR MUNICIPIOS'!H26</f>
        <v>1934.7614678899083</v>
      </c>
      <c r="I9" s="70">
        <f>'[9]VIDRIO POR MUNICIPIOS'!I26</f>
        <v>2446.3853211009173</v>
      </c>
      <c r="J9" s="70">
        <f>'[9]VIDRIO POR MUNICIPIOS'!J26</f>
        <v>2346.4128440366972</v>
      </c>
      <c r="K9" s="70">
        <f>'[9]VIDRIO POR MUNICIPIOS'!K26</f>
        <v>2446.3853211009173</v>
      </c>
      <c r="L9" s="70">
        <f>'[9]VIDRIO POR MUNICIPIOS'!L26</f>
        <v>2416.9816513761466</v>
      </c>
      <c r="M9" s="70">
        <f>'[9]VIDRIO POR MUNICIPIOS'!M26</f>
        <v>2493.4311926605506</v>
      </c>
      <c r="N9" s="71">
        <f>'[9]VIDRIO POR MUNICIPIOS'!N26</f>
        <v>1858.3119266055046</v>
      </c>
      <c r="O9" s="69">
        <f>SUM(C9:N9)</f>
        <v>28156.954128440371</v>
      </c>
      <c r="P9" s="55">
        <f>O9/B9</f>
        <v>21.963302752293583</v>
      </c>
      <c r="Q9" s="56">
        <f>P9/1000</f>
        <v>2.1963302752293582E-2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Q16" sqref="Q16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101"/>
      <c r="P6" s="103"/>
      <c r="Q6" s="99"/>
    </row>
    <row r="7" spans="1:17" ht="17.100000000000001" customHeight="1">
      <c r="A7" s="36">
        <v>2017</v>
      </c>
      <c r="B7" s="34">
        <v>1205</v>
      </c>
      <c r="C7" s="57">
        <f>'[10]1.2'!E$20</f>
        <v>1447.1111111111111</v>
      </c>
      <c r="D7" s="57">
        <f>'[10]1.2'!F$20</f>
        <v>1111.1111111111111</v>
      </c>
      <c r="E7" s="57">
        <f>'[10]1.2'!G$20</f>
        <v>1573.3333333333333</v>
      </c>
      <c r="F7" s="57">
        <f>'[10]1.2'!H$20</f>
        <v>1333.3333333333333</v>
      </c>
      <c r="G7" s="57">
        <f>'[10]1.2'!I$20</f>
        <v>1777.7777777777778</v>
      </c>
      <c r="H7" s="57">
        <f>'[10]1.2'!J$20</f>
        <v>1548.4444444444443</v>
      </c>
      <c r="I7" s="57">
        <f>'[10]1.2'!K$20</f>
        <v>2115.5555555555557</v>
      </c>
      <c r="J7" s="57">
        <f>'[10]1.2'!L$20</f>
        <v>2176</v>
      </c>
      <c r="K7" s="57">
        <f>'[10]1.2'!M$20</f>
        <v>1539.5555555555557</v>
      </c>
      <c r="L7" s="57">
        <f>'[10]1.2'!N$20</f>
        <v>1861.2765957446809</v>
      </c>
      <c r="M7" s="57">
        <f>'[10]1.2'!O$20</f>
        <v>1250.4255319148936</v>
      </c>
      <c r="N7" s="57">
        <f>'[10]1.2'!P$20</f>
        <v>1208.8888888888889</v>
      </c>
      <c r="O7" s="66">
        <f>SUM(C7:N7)</f>
        <v>18942.813238770686</v>
      </c>
      <c r="P7" s="67">
        <f>O7/B7</f>
        <v>15.720176961635424</v>
      </c>
      <c r="Q7" s="60">
        <f>P7/1000</f>
        <v>1.5720176961635423E-2</v>
      </c>
    </row>
    <row r="8" spans="1:17" ht="17.100000000000001" customHeight="1">
      <c r="A8" s="76">
        <v>2016</v>
      </c>
      <c r="B8" s="34">
        <v>1219</v>
      </c>
      <c r="C8" s="57">
        <v>1221</v>
      </c>
      <c r="D8" s="58">
        <v>1419</v>
      </c>
      <c r="E8" s="59">
        <v>2094</v>
      </c>
      <c r="F8" s="59">
        <v>1099</v>
      </c>
      <c r="G8" s="59">
        <v>1220</v>
      </c>
      <c r="H8" s="59">
        <v>1298</v>
      </c>
      <c r="I8" s="59">
        <v>2361</v>
      </c>
      <c r="J8" s="59">
        <v>1941</v>
      </c>
      <c r="K8" s="59">
        <v>1596</v>
      </c>
      <c r="L8" s="59">
        <v>1433</v>
      </c>
      <c r="M8" s="59">
        <v>1335</v>
      </c>
      <c r="N8" s="58">
        <v>1671</v>
      </c>
      <c r="O8" s="66">
        <f>SUM(C8:N8)</f>
        <v>18688</v>
      </c>
      <c r="P8" s="67">
        <f>O8/B8</f>
        <v>15.330598851517637</v>
      </c>
      <c r="Q8" s="60">
        <f>P8/1000</f>
        <v>1.5330598851517637E-2</v>
      </c>
    </row>
    <row r="9" spans="1:17" s="4" customFormat="1" ht="15" thickBot="1">
      <c r="A9" s="37">
        <v>2015</v>
      </c>
      <c r="B9" s="35">
        <v>1282</v>
      </c>
      <c r="C9" s="61">
        <v>1277</v>
      </c>
      <c r="D9" s="62">
        <v>1202</v>
      </c>
      <c r="E9" s="63">
        <v>1223</v>
      </c>
      <c r="F9" s="63">
        <v>1732</v>
      </c>
      <c r="G9" s="63">
        <v>1330</v>
      </c>
      <c r="H9" s="63">
        <v>1291</v>
      </c>
      <c r="I9" s="63">
        <v>1998</v>
      </c>
      <c r="J9" s="63">
        <v>1863</v>
      </c>
      <c r="K9" s="63">
        <v>1792</v>
      </c>
      <c r="L9" s="63">
        <v>1755</v>
      </c>
      <c r="M9" s="63">
        <v>1225</v>
      </c>
      <c r="N9" s="64">
        <v>1188</v>
      </c>
      <c r="O9" s="41">
        <f>SUM(C9:N9)</f>
        <v>17876</v>
      </c>
      <c r="P9" s="65">
        <f>O9/B9</f>
        <v>13.94383775351014</v>
      </c>
      <c r="Q9" s="42">
        <f>P9/1000</f>
        <v>1.394383775351014E-2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