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D7" i="3"/>
  <c r="E7"/>
  <c r="F7"/>
  <c r="G7"/>
  <c r="H7"/>
  <c r="I7"/>
  <c r="J7"/>
  <c r="K7"/>
  <c r="L7"/>
  <c r="M7"/>
  <c r="N7"/>
  <c r="C7"/>
  <c r="D7" i="2"/>
  <c r="E7"/>
  <c r="O7" s="1"/>
  <c r="P7" s="1"/>
  <c r="Q7" s="1"/>
  <c r="F7"/>
  <c r="G7"/>
  <c r="H7"/>
  <c r="I7"/>
  <c r="J7"/>
  <c r="K7"/>
  <c r="L7"/>
  <c r="M7"/>
  <c r="N7"/>
  <c r="C7"/>
  <c r="D7" i="1"/>
  <c r="E7"/>
  <c r="O7" s="1"/>
  <c r="P7" s="1"/>
  <c r="Q7" s="1"/>
  <c r="F7"/>
  <c r="G7"/>
  <c r="H7"/>
  <c r="I7"/>
  <c r="J7"/>
  <c r="K7"/>
  <c r="L7"/>
  <c r="M7"/>
  <c r="N7"/>
  <c r="C7"/>
  <c r="O7" i="3"/>
  <c r="P7" s="1"/>
  <c r="Q7" s="1"/>
  <c r="N8" i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1"/>
  <c r="E9"/>
  <c r="O9" s="1"/>
  <c r="P9" s="1"/>
  <c r="Q9" s="1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O8" i="3"/>
  <c r="P8" s="1"/>
  <c r="O8" i="2"/>
  <c r="P8" s="1"/>
  <c r="Q8" s="1"/>
  <c r="O9" i="4"/>
  <c r="P9" s="1"/>
  <c r="Q9" s="1"/>
  <c r="O8"/>
  <c r="P8" s="1"/>
  <c r="Q8" s="1"/>
  <c r="O8" i="1" l="1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<sst xmlns="http://schemas.openxmlformats.org/spreadsheetml/2006/main" count="76" uniqueCount="23">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</sst>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4" fontId="5" fillId="8" borderId="7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100880</c:v>
                </c:pt>
                <c:pt idx="1">
                  <c:v>94960</c:v>
                </c:pt>
                <c:pt idx="2">
                  <c:v>111260</c:v>
                </c:pt>
                <c:pt idx="3">
                  <c:v>99640</c:v>
                </c:pt>
                <c:pt idx="4">
                  <c:v>119400</c:v>
                </c:pt>
                <c:pt idx="5">
                  <c:v>111600</c:v>
                </c:pt>
                <c:pt idx="6">
                  <c:v>106200</c:v>
                </c:pt>
                <c:pt idx="7">
                  <c:v>122280</c:v>
                </c:pt>
                <c:pt idx="8">
                  <c:v>106120</c:v>
                </c:pt>
                <c:pt idx="9">
                  <c:v>109520</c:v>
                </c:pt>
                <c:pt idx="10">
                  <c:v>103540</c:v>
                </c:pt>
                <c:pt idx="11">
                  <c:v>98240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111280</c:v>
                </c:pt>
                <c:pt idx="1">
                  <c:v>90740</c:v>
                </c:pt>
                <c:pt idx="2">
                  <c:v>110300</c:v>
                </c:pt>
                <c:pt idx="3">
                  <c:v>97820</c:v>
                </c:pt>
                <c:pt idx="4">
                  <c:v>109160</c:v>
                </c:pt>
                <c:pt idx="5">
                  <c:v>111540</c:v>
                </c:pt>
                <c:pt idx="6">
                  <c:v>100020</c:v>
                </c:pt>
                <c:pt idx="7">
                  <c:v>120380</c:v>
                </c:pt>
                <c:pt idx="8">
                  <c:v>101760</c:v>
                </c:pt>
                <c:pt idx="9">
                  <c:v>91700</c:v>
                </c:pt>
                <c:pt idx="10">
                  <c:v>102420</c:v>
                </c:pt>
                <c:pt idx="11">
                  <c:v>101660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101920</c:v>
                </c:pt>
                <c:pt idx="1">
                  <c:v>90980</c:v>
                </c:pt>
                <c:pt idx="2">
                  <c:v>109720</c:v>
                </c:pt>
                <c:pt idx="3">
                  <c:v>112440</c:v>
                </c:pt>
                <c:pt idx="4">
                  <c:v>107060</c:v>
                </c:pt>
                <c:pt idx="5">
                  <c:v>112140</c:v>
                </c:pt>
                <c:pt idx="6">
                  <c:v>118140</c:v>
                </c:pt>
                <c:pt idx="7">
                  <c:v>114400</c:v>
                </c:pt>
                <c:pt idx="8">
                  <c:v>111000</c:v>
                </c:pt>
                <c:pt idx="9">
                  <c:v>107660</c:v>
                </c:pt>
                <c:pt idx="10">
                  <c:v>99260</c:v>
                </c:pt>
                <c:pt idx="11">
                  <c:v>96560</c:v>
                </c:pt>
              </c:numCache>
            </c:numRef>
          </c:val>
        </c:ser>
        <c:marker val="1"/>
        <c:axId val="55989376"/>
        <c:axId val="55990912"/>
      </c:lineChart>
      <c:catAx>
        <c:axId val="55989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90912"/>
        <c:crossesAt val="0"/>
        <c:auto val="1"/>
        <c:lblAlgn val="ctr"/>
        <c:lblOffset val="100"/>
      </c:catAx>
      <c:valAx>
        <c:axId val="55990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9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842769088253117"/>
          <c:y val="0.87233686306453073"/>
          <c:w val="0.64012066365007569"/>
          <c:h val="0.11075982388611159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91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1024.6117535992446</c:v>
                </c:pt>
                <c:pt idx="1">
                  <c:v>3663.5827236252067</c:v>
                </c:pt>
                <c:pt idx="2">
                  <c:v>2263.6771300448431</c:v>
                </c:pt>
                <c:pt idx="3">
                  <c:v>1542.8746754779327</c:v>
                </c:pt>
                <c:pt idx="4">
                  <c:v>2150.4932735426009</c:v>
                </c:pt>
                <c:pt idx="5">
                  <c:v>4289.0724569270715</c:v>
                </c:pt>
                <c:pt idx="6">
                  <c:v>2186.2355440169931</c:v>
                </c:pt>
                <c:pt idx="7">
                  <c:v>1078.2251593108331</c:v>
                </c:pt>
                <c:pt idx="8">
                  <c:v>3061.9211706396036</c:v>
                </c:pt>
                <c:pt idx="9">
                  <c:v>1679.8867122964361</c:v>
                </c:pt>
                <c:pt idx="10">
                  <c:v>1328.421052631579</c:v>
                </c:pt>
                <c:pt idx="11">
                  <c:v>1560.7458107151285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2069.0755988023952</c:v>
                </c:pt>
                <c:pt idx="1">
                  <c:v>916.40718562874247</c:v>
                </c:pt>
                <c:pt idx="2">
                  <c:v>1603.7125748502992</c:v>
                </c:pt>
                <c:pt idx="3">
                  <c:v>1038.1175149700598</c:v>
                </c:pt>
                <c:pt idx="4">
                  <c:v>1832.8143712574849</c:v>
                </c:pt>
                <c:pt idx="5">
                  <c:v>1925.886976047904</c:v>
                </c:pt>
                <c:pt idx="6">
                  <c:v>1739.7417664670659</c:v>
                </c:pt>
                <c:pt idx="7">
                  <c:v>1059.5958083832336</c:v>
                </c:pt>
                <c:pt idx="8">
                  <c:v>2240.9019461077842</c:v>
                </c:pt>
                <c:pt idx="9">
                  <c:v>930.72604790419155</c:v>
                </c:pt>
                <c:pt idx="10">
                  <c:v>2033.2784431137725</c:v>
                </c:pt>
                <c:pt idx="11">
                  <c:v>2133.5104790419164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2748.8129423660262</c:v>
                </c:pt>
                <c:pt idx="1">
                  <c:v>916.2709807886755</c:v>
                </c:pt>
                <c:pt idx="2">
                  <c:v>1105.8442871587463</c:v>
                </c:pt>
                <c:pt idx="3">
                  <c:v>1169.0353892821031</c:v>
                </c:pt>
                <c:pt idx="4">
                  <c:v>1200.6309403437817</c:v>
                </c:pt>
                <c:pt idx="5">
                  <c:v>1943.1263902932253</c:v>
                </c:pt>
                <c:pt idx="6">
                  <c:v>1611.3731041456017</c:v>
                </c:pt>
                <c:pt idx="7">
                  <c:v>505.52881698685542</c:v>
                </c:pt>
                <c:pt idx="8">
                  <c:v>2472.3518705763399</c:v>
                </c:pt>
                <c:pt idx="9">
                  <c:v>1216.4287158746208</c:v>
                </c:pt>
                <c:pt idx="10">
                  <c:v>1919.4297269969666</c:v>
                </c:pt>
                <c:pt idx="11">
                  <c:v>1879.9352881698685</c:v>
                </c:pt>
              </c:numCache>
            </c:numRef>
          </c:val>
        </c:ser>
        <c:marker val="1"/>
        <c:axId val="58958208"/>
        <c:axId val="58975360"/>
      </c:lineChart>
      <c:catAx>
        <c:axId val="589582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8975360"/>
        <c:crossesAt val="0"/>
        <c:auto val="1"/>
        <c:lblAlgn val="ctr"/>
        <c:lblOffset val="100"/>
      </c:catAx>
      <c:valAx>
        <c:axId val="58975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582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457935908696344"/>
          <c:y val="0.8567023075477822"/>
          <c:w val="0.64970645792563608"/>
          <c:h val="7.4606441548385638E-2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75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5459.8893299909059</c:v>
                </c:pt>
                <c:pt idx="1">
                  <c:v>4001.2505187439479</c:v>
                </c:pt>
                <c:pt idx="2">
                  <c:v>3990.7760409461885</c:v>
                </c:pt>
                <c:pt idx="3">
                  <c:v>2495.9470158343483</c:v>
                </c:pt>
                <c:pt idx="4">
                  <c:v>4210.7400746991279</c:v>
                </c:pt>
                <c:pt idx="5">
                  <c:v>3813.5224660272711</c:v>
                </c:pt>
                <c:pt idx="6">
                  <c:v>2080.9165651644335</c:v>
                </c:pt>
                <c:pt idx="7">
                  <c:v>10023.867134405356</c:v>
                </c:pt>
                <c:pt idx="8">
                  <c:v>3071.281789968642</c:v>
                </c:pt>
                <c:pt idx="9">
                  <c:v>0</c:v>
                </c:pt>
                <c:pt idx="10">
                  <c:v>6563.0058972951847</c:v>
                </c:pt>
                <c:pt idx="11">
                  <c:v>4105.9952967215377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2156.4727272727273</c:v>
                </c:pt>
                <c:pt idx="1">
                  <c:v>1936.1878787878788</c:v>
                </c:pt>
                <c:pt idx="2">
                  <c:v>3161.6403845188497</c:v>
                </c:pt>
                <c:pt idx="3">
                  <c:v>3823.8873550524572</c:v>
                </c:pt>
                <c:pt idx="4">
                  <c:v>0</c:v>
                </c:pt>
                <c:pt idx="5">
                  <c:v>1878.2181818181818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3356.4454545454546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4737.4230145867095</c:v>
                </c:pt>
                <c:pt idx="1">
                  <c:v>2048.9353189597687</c:v>
                </c:pt>
                <c:pt idx="2">
                  <c:v>2279.0275526742303</c:v>
                </c:pt>
                <c:pt idx="3">
                  <c:v>3327.4185943715929</c:v>
                </c:pt>
                <c:pt idx="4">
                  <c:v>4019.9513776337112</c:v>
                </c:pt>
                <c:pt idx="5">
                  <c:v>0</c:v>
                </c:pt>
                <c:pt idx="6">
                  <c:v>3983.2147239263804</c:v>
                </c:pt>
                <c:pt idx="7">
                  <c:v>7349.7034457143909</c:v>
                </c:pt>
                <c:pt idx="8">
                  <c:v>0</c:v>
                </c:pt>
                <c:pt idx="9">
                  <c:v>4378.6871961102106</c:v>
                </c:pt>
                <c:pt idx="10">
                  <c:v>0</c:v>
                </c:pt>
                <c:pt idx="11">
                  <c:v>4888.1935585901856</c:v>
                </c:pt>
              </c:numCache>
            </c:numRef>
          </c:val>
        </c:ser>
        <c:marker val="1"/>
        <c:axId val="73863552"/>
        <c:axId val="73865856"/>
      </c:lineChart>
      <c:catAx>
        <c:axId val="73863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3865856"/>
        <c:crossesAt val="0"/>
        <c:auto val="1"/>
        <c:lblAlgn val="ctr"/>
        <c:lblOffset val="100"/>
      </c:catAx>
      <c:valAx>
        <c:axId val="73865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355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64500877787628"/>
          <c:y val="0.86951627348356619"/>
          <c:w val="0.62661620939766638"/>
          <c:h val="8.4461372801772586E-2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710</c:v>
                </c:pt>
                <c:pt idx="1">
                  <c:v>605.71428571428567</c:v>
                </c:pt>
                <c:pt idx="2">
                  <c:v>905.71428571428567</c:v>
                </c:pt>
                <c:pt idx="3">
                  <c:v>754.28571428571433</c:v>
                </c:pt>
                <c:pt idx="4">
                  <c:v>777.14285714285722</c:v>
                </c:pt>
                <c:pt idx="5">
                  <c:v>805.71428571428567</c:v>
                </c:pt>
                <c:pt idx="6">
                  <c:v>778.57142857142844</c:v>
                </c:pt>
                <c:pt idx="7">
                  <c:v>602.85714285714289</c:v>
                </c:pt>
                <c:pt idx="8">
                  <c:v>842.85714285714278</c:v>
                </c:pt>
                <c:pt idx="9">
                  <c:v>715.81395348837214</c:v>
                </c:pt>
                <c:pt idx="10">
                  <c:v>443.72093023255815</c:v>
                </c:pt>
                <c:pt idx="11">
                  <c:v>874.28571428571433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699</c:v>
                </c:pt>
                <c:pt idx="1">
                  <c:v>573</c:v>
                </c:pt>
                <c:pt idx="2">
                  <c:v>620</c:v>
                </c:pt>
                <c:pt idx="3">
                  <c:v>363</c:v>
                </c:pt>
                <c:pt idx="4">
                  <c:v>646</c:v>
                </c:pt>
                <c:pt idx="5">
                  <c:v>429</c:v>
                </c:pt>
                <c:pt idx="6">
                  <c:v>806</c:v>
                </c:pt>
                <c:pt idx="7">
                  <c:v>773</c:v>
                </c:pt>
                <c:pt idx="8">
                  <c:v>594</c:v>
                </c:pt>
                <c:pt idx="9">
                  <c:v>563</c:v>
                </c:pt>
                <c:pt idx="10">
                  <c:v>869</c:v>
                </c:pt>
                <c:pt idx="11">
                  <c:v>431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492</c:v>
                </c:pt>
                <c:pt idx="1">
                  <c:v>460</c:v>
                </c:pt>
                <c:pt idx="2">
                  <c:v>615</c:v>
                </c:pt>
                <c:pt idx="3">
                  <c:v>498</c:v>
                </c:pt>
                <c:pt idx="4">
                  <c:v>674</c:v>
                </c:pt>
                <c:pt idx="5">
                  <c:v>474</c:v>
                </c:pt>
                <c:pt idx="6">
                  <c:v>880</c:v>
                </c:pt>
                <c:pt idx="7">
                  <c:v>591</c:v>
                </c:pt>
                <c:pt idx="8">
                  <c:v>520</c:v>
                </c:pt>
                <c:pt idx="9">
                  <c:v>910</c:v>
                </c:pt>
                <c:pt idx="10">
                  <c:v>636</c:v>
                </c:pt>
                <c:pt idx="11">
                  <c:v>386</c:v>
                </c:pt>
              </c:numCache>
            </c:numRef>
          </c:val>
        </c:ser>
        <c:marker val="1"/>
        <c:axId val="77542912"/>
        <c:axId val="77926400"/>
      </c:lineChart>
      <c:catAx>
        <c:axId val="775429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6400"/>
        <c:crosses val="autoZero"/>
        <c:auto val="1"/>
        <c:lblAlgn val="ctr"/>
        <c:lblOffset val="100"/>
      </c:catAx>
      <c:valAx>
        <c:axId val="779264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29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536187041660441"/>
          <c:y val="0.88081105537211091"/>
          <c:w val="0.54411321890996678"/>
          <c:h val="9.5667439251545167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7">
          <cell r="F47">
            <v>100880</v>
          </cell>
          <cell r="G47">
            <v>94960</v>
          </cell>
          <cell r="H47">
            <v>111260</v>
          </cell>
          <cell r="I47">
            <v>99640</v>
          </cell>
          <cell r="J47">
            <v>119400</v>
          </cell>
          <cell r="K47">
            <v>111600</v>
          </cell>
          <cell r="L47">
            <v>106200</v>
          </cell>
          <cell r="M47">
            <v>122280</v>
          </cell>
          <cell r="N47">
            <v>106120</v>
          </cell>
          <cell r="O47">
            <v>109520</v>
          </cell>
          <cell r="P47">
            <v>103540</v>
          </cell>
          <cell r="Q47">
            <v>98240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2">
          <cell r="E12">
            <v>710</v>
          </cell>
          <cell r="F12">
            <v>605.71428571428567</v>
          </cell>
          <cell r="G12">
            <v>905.71428571428567</v>
          </cell>
          <cell r="H12">
            <v>754.28571428571433</v>
          </cell>
          <cell r="I12">
            <v>777.14285714285722</v>
          </cell>
          <cell r="J12">
            <v>805.71428571428567</v>
          </cell>
          <cell r="K12">
            <v>778.57142857142844</v>
          </cell>
          <cell r="L12">
            <v>602.85714285714289</v>
          </cell>
          <cell r="M12">
            <v>842.85714285714278</v>
          </cell>
          <cell r="N12">
            <v>715.81395348837214</v>
          </cell>
          <cell r="O12">
            <v>443.72093023255815</v>
          </cell>
          <cell r="P12">
            <v>874.28571428571433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6">
          <cell r="F46">
            <v>1831840</v>
          </cell>
        </row>
        <row r="47">
          <cell r="F47">
            <v>111280</v>
          </cell>
          <cell r="G47">
            <v>90740</v>
          </cell>
          <cell r="H47">
            <v>110300</v>
          </cell>
          <cell r="I47">
            <v>97820</v>
          </cell>
          <cell r="J47">
            <v>109160</v>
          </cell>
          <cell r="K47">
            <v>111540</v>
          </cell>
          <cell r="L47">
            <v>100020</v>
          </cell>
          <cell r="M47">
            <v>120380</v>
          </cell>
          <cell r="N47">
            <v>101760</v>
          </cell>
          <cell r="O47">
            <v>91700</v>
          </cell>
          <cell r="P47">
            <v>102420</v>
          </cell>
          <cell r="Q47">
            <v>101660</v>
          </cell>
        </row>
      </sheetData>
      <sheetData sheetId="1"/>
      <sheetData sheetId="2">
        <row r="49">
          <cell r="S49">
            <v>102861.249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7">
          <cell r="F47">
            <v>101920</v>
          </cell>
          <cell r="G47">
            <v>90980</v>
          </cell>
          <cell r="H47">
            <v>109720</v>
          </cell>
          <cell r="I47">
            <v>112440</v>
          </cell>
          <cell r="J47">
            <v>107060</v>
          </cell>
          <cell r="K47">
            <v>112140</v>
          </cell>
          <cell r="L47">
            <v>118140</v>
          </cell>
          <cell r="M47">
            <v>114400</v>
          </cell>
          <cell r="N47">
            <v>111000</v>
          </cell>
          <cell r="O47">
            <v>107660</v>
          </cell>
          <cell r="P47">
            <v>99260</v>
          </cell>
          <cell r="Q47">
            <v>96560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9">
          <cell r="C19">
            <v>1024.6117535992446</v>
          </cell>
          <cell r="D19">
            <v>3663.5827236252067</v>
          </cell>
          <cell r="E19">
            <v>2263.6771300448431</v>
          </cell>
          <cell r="F19">
            <v>1542.8746754779327</v>
          </cell>
          <cell r="G19">
            <v>2150.4932735426009</v>
          </cell>
          <cell r="H19">
            <v>4289.0724569270715</v>
          </cell>
          <cell r="I19">
            <v>2186.2355440169931</v>
          </cell>
          <cell r="J19">
            <v>1078.2251593108331</v>
          </cell>
          <cell r="K19">
            <v>3061.9211706396036</v>
          </cell>
          <cell r="L19">
            <v>1679.8867122964361</v>
          </cell>
          <cell r="M19">
            <v>1328.421052631579</v>
          </cell>
          <cell r="N19">
            <v>1560.7458107151285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C19">
            <v>2069.0755988023952</v>
          </cell>
          <cell r="D19">
            <v>916.40718562874247</v>
          </cell>
          <cell r="E19">
            <v>1603.7125748502992</v>
          </cell>
          <cell r="F19">
            <v>1038.1175149700598</v>
          </cell>
          <cell r="G19">
            <v>1832.8143712574849</v>
          </cell>
          <cell r="H19">
            <v>1925.886976047904</v>
          </cell>
          <cell r="I19">
            <v>1739.7417664670659</v>
          </cell>
          <cell r="J19">
            <v>1059.5958083832336</v>
          </cell>
          <cell r="K19">
            <v>2240.9019461077842</v>
          </cell>
          <cell r="L19">
            <v>930.72604790419155</v>
          </cell>
          <cell r="M19">
            <v>2033.2784431137725</v>
          </cell>
          <cell r="N19">
            <v>2133.5104790419164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C19">
            <v>2748.8129423660262</v>
          </cell>
          <cell r="D19">
            <v>916.2709807886755</v>
          </cell>
          <cell r="E19">
            <v>1105.8442871587463</v>
          </cell>
          <cell r="F19">
            <v>1169.0353892821031</v>
          </cell>
          <cell r="G19">
            <v>1200.6309403437817</v>
          </cell>
          <cell r="H19">
            <v>1943.1263902932253</v>
          </cell>
          <cell r="I19">
            <v>1611.3731041456017</v>
          </cell>
          <cell r="J19">
            <v>505.52881698685542</v>
          </cell>
          <cell r="K19">
            <v>2472.3518705763399</v>
          </cell>
          <cell r="L19">
            <v>1216.4287158746208</v>
          </cell>
          <cell r="M19">
            <v>1919.4297269969666</v>
          </cell>
          <cell r="N19">
            <v>1879.9352881698685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C18">
            <v>5459.8893299909059</v>
          </cell>
          <cell r="D18">
            <v>4001.2505187439479</v>
          </cell>
          <cell r="E18">
            <v>3990.7760409461885</v>
          </cell>
          <cell r="F18">
            <v>2495.9470158343483</v>
          </cell>
          <cell r="G18">
            <v>4210.7400746991279</v>
          </cell>
          <cell r="H18">
            <v>3813.5224660272711</v>
          </cell>
          <cell r="I18">
            <v>2080.9165651644335</v>
          </cell>
          <cell r="J18">
            <v>10023.867134405356</v>
          </cell>
          <cell r="K18">
            <v>3071.281789968642</v>
          </cell>
          <cell r="L18">
            <v>0</v>
          </cell>
          <cell r="M18">
            <v>6563.0058972951847</v>
          </cell>
          <cell r="N18">
            <v>4105.9952967215377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C17">
            <v>0</v>
          </cell>
        </row>
        <row r="18">
          <cell r="C18">
            <v>2156.4727272727273</v>
          </cell>
          <cell r="D18">
            <v>1936.1878787878788</v>
          </cell>
          <cell r="E18">
            <v>3161.6403845188497</v>
          </cell>
          <cell r="F18">
            <v>3823.8873550524572</v>
          </cell>
          <cell r="G18">
            <v>0</v>
          </cell>
          <cell r="H18">
            <v>1878.2181818181818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3356.4454545454546</v>
          </cell>
          <cell r="N1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C18">
            <v>4737.4230145867095</v>
          </cell>
          <cell r="D18">
            <v>2048.9353189597687</v>
          </cell>
          <cell r="E18">
            <v>2279.0275526742303</v>
          </cell>
          <cell r="F18">
            <v>3327.4185943715929</v>
          </cell>
          <cell r="G18">
            <v>4019.9513776337112</v>
          </cell>
          <cell r="H18">
            <v>0</v>
          </cell>
          <cell r="I18">
            <v>3983.2147239263804</v>
          </cell>
          <cell r="J18">
            <v>7349.7034457143909</v>
          </cell>
          <cell r="K18">
            <v>0</v>
          </cell>
          <cell r="L18">
            <v>4378.6871961102106</v>
          </cell>
          <cell r="M18">
            <v>0</v>
          </cell>
          <cell r="N18">
            <v>4888.1935585901856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3"/>
      <c r="P6" s="76"/>
      <c r="Q6" s="76"/>
    </row>
    <row r="7" spans="1:17" s="5" customFormat="1" ht="17.100000000000001" customHeight="1">
      <c r="A7" s="17">
        <v>2017</v>
      </c>
      <c r="B7" s="27">
        <v>3786</v>
      </c>
      <c r="C7" s="26">
        <f>[1]ANTEQUERA!F47</f>
        <v>100880</v>
      </c>
      <c r="D7" s="16">
        <f>[1]ANTEQUERA!G47</f>
        <v>94960</v>
      </c>
      <c r="E7" s="16">
        <f>[1]ANTEQUERA!H47</f>
        <v>111260</v>
      </c>
      <c r="F7" s="16">
        <f>[1]ANTEQUERA!I47</f>
        <v>99640</v>
      </c>
      <c r="G7" s="16">
        <f>[1]ANTEQUERA!J47</f>
        <v>119400</v>
      </c>
      <c r="H7" s="16">
        <f>[1]ANTEQUERA!K47</f>
        <v>111600</v>
      </c>
      <c r="I7" s="16">
        <f>[1]ANTEQUERA!L47</f>
        <v>106200</v>
      </c>
      <c r="J7" s="16">
        <f>[1]ANTEQUERA!M47</f>
        <v>122280</v>
      </c>
      <c r="K7" s="16">
        <f>[1]ANTEQUERA!N47</f>
        <v>106120</v>
      </c>
      <c r="L7" s="16">
        <f>[1]ANTEQUERA!O47</f>
        <v>109520</v>
      </c>
      <c r="M7" s="16">
        <f>[1]ANTEQUERA!P47</f>
        <v>103540</v>
      </c>
      <c r="N7" s="26">
        <f>[1]ANTEQUERA!Q47</f>
        <v>98240</v>
      </c>
      <c r="O7" s="59">
        <f>SUM(C7:N7)</f>
        <v>1283640</v>
      </c>
      <c r="P7" s="45">
        <f>O7/B7</f>
        <v>339.04912836767039</v>
      </c>
      <c r="Q7" s="46">
        <f>P7/1000</f>
        <v>0.33904912836767037</v>
      </c>
    </row>
    <row r="8" spans="1:17" s="5" customFormat="1" ht="17.100000000000001" customHeight="1">
      <c r="A8" s="56">
        <v>2016</v>
      </c>
      <c r="B8" s="57">
        <v>3826</v>
      </c>
      <c r="C8" s="15">
        <f>[2]ANTEQUERA!F47</f>
        <v>111280</v>
      </c>
      <c r="D8" s="58">
        <f>[2]ANTEQUERA!G47</f>
        <v>90740</v>
      </c>
      <c r="E8" s="58">
        <f>[2]ANTEQUERA!H47</f>
        <v>110300</v>
      </c>
      <c r="F8" s="58">
        <f>[2]ANTEQUERA!I47</f>
        <v>97820</v>
      </c>
      <c r="G8" s="58">
        <f>[2]ANTEQUERA!J47</f>
        <v>109160</v>
      </c>
      <c r="H8" s="58">
        <f>[2]ANTEQUERA!K47</f>
        <v>111540</v>
      </c>
      <c r="I8" s="58">
        <f>[2]ANTEQUERA!L47</f>
        <v>100020</v>
      </c>
      <c r="J8" s="58">
        <f>[2]ANTEQUERA!M47</f>
        <v>120380</v>
      </c>
      <c r="K8" s="58">
        <f>[2]ANTEQUERA!N47</f>
        <v>101760</v>
      </c>
      <c r="L8" s="58">
        <f>[2]ANTEQUERA!O47</f>
        <v>91700</v>
      </c>
      <c r="M8" s="58">
        <f>[2]ANTEQUERA!P47</f>
        <v>102420</v>
      </c>
      <c r="N8" s="58">
        <f>[2]ANTEQUERA!Q47</f>
        <v>101660</v>
      </c>
      <c r="O8" s="44">
        <f>SUM(C8:N8)</f>
        <v>1248780</v>
      </c>
      <c r="P8" s="45">
        <f>O8/B8</f>
        <v>326.39309984317828</v>
      </c>
      <c r="Q8" s="46">
        <f>P8/1000</f>
        <v>0.32639309984317827</v>
      </c>
    </row>
    <row r="9" spans="1:17" s="6" customFormat="1" ht="15" thickBot="1">
      <c r="A9" s="18">
        <v>2015</v>
      </c>
      <c r="B9" s="28">
        <v>3906</v>
      </c>
      <c r="C9" s="31">
        <f>[3]ANTEQUERA!F47</f>
        <v>101920</v>
      </c>
      <c r="D9" s="19">
        <f>[3]ANTEQUERA!G47</f>
        <v>90980</v>
      </c>
      <c r="E9" s="19">
        <f>[3]ANTEQUERA!H47</f>
        <v>109720</v>
      </c>
      <c r="F9" s="19">
        <f>[3]ANTEQUERA!I47</f>
        <v>112440</v>
      </c>
      <c r="G9" s="19">
        <f>[3]ANTEQUERA!J47</f>
        <v>107060</v>
      </c>
      <c r="H9" s="19">
        <f>[3]ANTEQUERA!K47</f>
        <v>112140</v>
      </c>
      <c r="I9" s="19">
        <f>[3]ANTEQUERA!L47</f>
        <v>118140</v>
      </c>
      <c r="J9" s="19">
        <f>[3]ANTEQUERA!M47</f>
        <v>114400</v>
      </c>
      <c r="K9" s="19">
        <f>[3]ANTEQUERA!N47</f>
        <v>111000</v>
      </c>
      <c r="L9" s="19">
        <f>[3]ANTEQUERA!O47</f>
        <v>107660</v>
      </c>
      <c r="M9" s="19">
        <f>[3]ANTEQUERA!P47</f>
        <v>99260</v>
      </c>
      <c r="N9" s="31">
        <f>[3]ANTEQUERA!Q47</f>
        <v>96560</v>
      </c>
      <c r="O9" s="41">
        <f>SUM(C9:N9)</f>
        <v>1281280</v>
      </c>
      <c r="P9" s="42">
        <f>O9/B9</f>
        <v>328.02867383512546</v>
      </c>
      <c r="Q9" s="43">
        <f>P9/1000</f>
        <v>0.32802867383512546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26" sqref="S26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9"/>
      <c r="P6" s="85"/>
      <c r="Q6" s="85"/>
    </row>
    <row r="7" spans="1:17" s="13" customFormat="1" ht="17.100000000000001" customHeight="1">
      <c r="A7" s="17">
        <v>2017</v>
      </c>
      <c r="B7" s="27">
        <v>3786</v>
      </c>
      <c r="C7" s="26">
        <f>'[4]Por Municipio - 2017'!C19</f>
        <v>1024.6117535992446</v>
      </c>
      <c r="D7" s="16">
        <f>'[4]Por Municipio - 2017'!D19</f>
        <v>3663.5827236252067</v>
      </c>
      <c r="E7" s="16">
        <f>'[4]Por Municipio - 2017'!E19</f>
        <v>2263.6771300448431</v>
      </c>
      <c r="F7" s="16">
        <f>'[4]Por Municipio - 2017'!F19</f>
        <v>1542.8746754779327</v>
      </c>
      <c r="G7" s="16">
        <f>'[4]Por Municipio - 2017'!G19</f>
        <v>2150.4932735426009</v>
      </c>
      <c r="H7" s="16">
        <f>'[4]Por Municipio - 2017'!H19</f>
        <v>4289.0724569270715</v>
      </c>
      <c r="I7" s="16">
        <f>'[4]Por Municipio - 2017'!I19</f>
        <v>2186.2355440169931</v>
      </c>
      <c r="J7" s="16">
        <f>'[4]Por Municipio - 2017'!J19</f>
        <v>1078.2251593108331</v>
      </c>
      <c r="K7" s="16">
        <f>'[4]Por Municipio - 2017'!K19</f>
        <v>3061.9211706396036</v>
      </c>
      <c r="L7" s="16">
        <f>'[4]Por Municipio - 2017'!L19</f>
        <v>1679.8867122964361</v>
      </c>
      <c r="M7" s="16">
        <f>'[4]Por Municipio - 2017'!M19</f>
        <v>1328.421052631579</v>
      </c>
      <c r="N7" s="26">
        <f>'[4]Por Municipio - 2017'!N19</f>
        <v>1560.7458107151285</v>
      </c>
      <c r="O7" s="44">
        <f>SUM(C7:N7)</f>
        <v>25829.747462827476</v>
      </c>
      <c r="P7" s="47">
        <f>O7/B7</f>
        <v>6.8224372590669509</v>
      </c>
      <c r="Q7" s="48">
        <f>P7/1000</f>
        <v>6.8224372590669508E-3</v>
      </c>
    </row>
    <row r="8" spans="1:17" s="13" customFormat="1" ht="17.100000000000001" customHeight="1">
      <c r="A8" s="56">
        <v>2016</v>
      </c>
      <c r="B8" s="57">
        <v>3826</v>
      </c>
      <c r="C8" s="15">
        <f>'[5]Por Municipio - 2016'!C19</f>
        <v>2069.0755988023952</v>
      </c>
      <c r="D8" s="58">
        <f>'[5]Por Municipio - 2016'!D19</f>
        <v>916.40718562874247</v>
      </c>
      <c r="E8" s="58">
        <f>'[5]Por Municipio - 2016'!E19</f>
        <v>1603.7125748502992</v>
      </c>
      <c r="F8" s="58">
        <f>'[5]Por Municipio - 2016'!F19</f>
        <v>1038.1175149700598</v>
      </c>
      <c r="G8" s="58">
        <f>'[5]Por Municipio - 2016'!G19</f>
        <v>1832.8143712574849</v>
      </c>
      <c r="H8" s="58">
        <f>'[5]Por Municipio - 2016'!H19</f>
        <v>1925.886976047904</v>
      </c>
      <c r="I8" s="58">
        <f>'[5]Por Municipio - 2016'!I19</f>
        <v>1739.7417664670659</v>
      </c>
      <c r="J8" s="58">
        <f>'[5]Por Municipio - 2016'!J19</f>
        <v>1059.5958083832336</v>
      </c>
      <c r="K8" s="58">
        <f>'[5]Por Municipio - 2016'!K19</f>
        <v>2240.9019461077842</v>
      </c>
      <c r="L8" s="58">
        <f>'[5]Por Municipio - 2016'!L19</f>
        <v>930.72604790419155</v>
      </c>
      <c r="M8" s="58">
        <f>'[5]Por Municipio - 2016'!M19</f>
        <v>2033.2784431137725</v>
      </c>
      <c r="N8" s="15">
        <f>'[5]Por Municipio - 2016'!N19</f>
        <v>2133.5104790419164</v>
      </c>
      <c r="O8" s="44">
        <f>SUM(C8:N8)</f>
        <v>19523.768712574853</v>
      </c>
      <c r="P8" s="47">
        <f>O8/B8</f>
        <v>5.1029191616766472</v>
      </c>
      <c r="Q8" s="48">
        <f>P8/1000</f>
        <v>5.1029191616766469E-3</v>
      </c>
    </row>
    <row r="9" spans="1:17" s="7" customFormat="1" ht="15" thickBot="1">
      <c r="A9" s="18">
        <v>2015</v>
      </c>
      <c r="B9" s="28">
        <v>3906</v>
      </c>
      <c r="C9" s="31">
        <f>'[6]Por Municipio - 2015'!C19</f>
        <v>2748.8129423660262</v>
      </c>
      <c r="D9" s="19">
        <f>'[6]Por Municipio - 2015'!D19</f>
        <v>916.2709807886755</v>
      </c>
      <c r="E9" s="19">
        <f>'[6]Por Municipio - 2015'!E19</f>
        <v>1105.8442871587463</v>
      </c>
      <c r="F9" s="19">
        <f>'[6]Por Municipio - 2015'!F19</f>
        <v>1169.0353892821031</v>
      </c>
      <c r="G9" s="19">
        <f>'[6]Por Municipio - 2015'!G19</f>
        <v>1200.6309403437817</v>
      </c>
      <c r="H9" s="19">
        <f>'[6]Por Municipio - 2015'!H19</f>
        <v>1943.1263902932253</v>
      </c>
      <c r="I9" s="19">
        <f>'[6]Por Municipio - 2015'!I19</f>
        <v>1611.3731041456017</v>
      </c>
      <c r="J9" s="19">
        <f>'[6]Por Municipio - 2015'!J19</f>
        <v>505.52881698685542</v>
      </c>
      <c r="K9" s="19">
        <f>'[6]Por Municipio - 2015'!K19</f>
        <v>2472.3518705763399</v>
      </c>
      <c r="L9" s="19">
        <f>'[6]Por Municipio - 2015'!L19</f>
        <v>1216.4287158746208</v>
      </c>
      <c r="M9" s="19">
        <f>'[6]Por Municipio - 2015'!M19</f>
        <v>1919.4297269969666</v>
      </c>
      <c r="N9" s="31">
        <f>'[6]Por Municipio - 2015'!N19</f>
        <v>1879.9352881698685</v>
      </c>
      <c r="O9" s="41">
        <f>SUM(C9:N9)</f>
        <v>18688.768452982815</v>
      </c>
      <c r="P9" s="49">
        <f>O9/B9</f>
        <v>4.7846309403437823</v>
      </c>
      <c r="Q9" s="50">
        <f>P9/1000</f>
        <v>4.7846309403437827E-3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R24" sqref="R24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7">
        <v>3786</v>
      </c>
      <c r="C7" s="26">
        <f>'[7]VIDRIO POR MUNICIPIOS'!C18</f>
        <v>5459.8893299909059</v>
      </c>
      <c r="D7" s="16">
        <f>'[7]VIDRIO POR MUNICIPIOS'!D18</f>
        <v>4001.2505187439479</v>
      </c>
      <c r="E7" s="16">
        <f>'[7]VIDRIO POR MUNICIPIOS'!E18</f>
        <v>3990.7760409461885</v>
      </c>
      <c r="F7" s="16">
        <f>'[7]VIDRIO POR MUNICIPIOS'!F18</f>
        <v>2495.9470158343483</v>
      </c>
      <c r="G7" s="16">
        <f>'[7]VIDRIO POR MUNICIPIOS'!G18</f>
        <v>4210.7400746991279</v>
      </c>
      <c r="H7" s="16">
        <f>'[7]VIDRIO POR MUNICIPIOS'!H18</f>
        <v>3813.5224660272711</v>
      </c>
      <c r="I7" s="16">
        <f>'[7]VIDRIO POR MUNICIPIOS'!I18</f>
        <v>2080.9165651644335</v>
      </c>
      <c r="J7" s="16">
        <f>'[7]VIDRIO POR MUNICIPIOS'!J18</f>
        <v>10023.867134405356</v>
      </c>
      <c r="K7" s="16">
        <f>'[7]VIDRIO POR MUNICIPIOS'!K18</f>
        <v>3071.281789968642</v>
      </c>
      <c r="L7" s="16">
        <f>'[7]VIDRIO POR MUNICIPIOS'!L18</f>
        <v>0</v>
      </c>
      <c r="M7" s="16">
        <f>'[7]VIDRIO POR MUNICIPIOS'!M18</f>
        <v>6563.0058972951847</v>
      </c>
      <c r="N7" s="26">
        <f>'[7]VIDRIO POR MUNICIPIOS'!N18</f>
        <v>4105.9952967215377</v>
      </c>
      <c r="O7" s="59">
        <f>SUM(C7:N7)</f>
        <v>49817.192129796938</v>
      </c>
      <c r="P7" s="51">
        <f>O7/B7</f>
        <v>13.158265221816412</v>
      </c>
      <c r="Q7" s="52">
        <f>P7/1000</f>
        <v>1.3158265221816413E-2</v>
      </c>
    </row>
    <row r="8" spans="1:17" s="13" customFormat="1" ht="17.100000000000001" customHeight="1">
      <c r="A8" s="56">
        <v>2016</v>
      </c>
      <c r="B8" s="57">
        <v>3826</v>
      </c>
      <c r="C8" s="15">
        <f>'[8]VIDRIO POR MUNICIPIOS'!C18</f>
        <v>2156.4727272727273</v>
      </c>
      <c r="D8" s="58">
        <f>'[8]VIDRIO POR MUNICIPIOS'!D18</f>
        <v>1936.1878787878788</v>
      </c>
      <c r="E8" s="58">
        <f>'[8]VIDRIO POR MUNICIPIOS'!E18</f>
        <v>3161.6403845188497</v>
      </c>
      <c r="F8" s="58">
        <f>'[8]VIDRIO POR MUNICIPIOS'!F18</f>
        <v>3823.8873550524572</v>
      </c>
      <c r="G8" s="58">
        <f>'[8]VIDRIO POR MUNICIPIOS'!G18</f>
        <v>0</v>
      </c>
      <c r="H8" s="58">
        <f>'[8]VIDRIO POR MUNICIPIOS'!H18</f>
        <v>1878.2181818181818</v>
      </c>
      <c r="I8" s="58">
        <f>'[8]VIDRIO POR MUNICIPIOS'!I18</f>
        <v>0</v>
      </c>
      <c r="J8" s="58">
        <f>'[8]VIDRIO POR MUNICIPIOS'!J18</f>
        <v>0</v>
      </c>
      <c r="K8" s="58">
        <f>'[8]VIDRIO POR MUNICIPIOS'!K18</f>
        <v>0</v>
      </c>
      <c r="L8" s="58">
        <f>'[8]VIDRIO POR MUNICIPIOS'!L18</f>
        <v>0</v>
      </c>
      <c r="M8" s="58">
        <f>'[8]VIDRIO POR MUNICIPIOS'!M18</f>
        <v>3356.4454545454546</v>
      </c>
      <c r="N8" s="15">
        <f>'[8]VIDRIO POR MUNICIPIOS'!N18</f>
        <v>0</v>
      </c>
      <c r="O8" s="44">
        <f>SUM(C8:N8)</f>
        <v>16312.851981995551</v>
      </c>
      <c r="P8" s="51">
        <f>O8/B8</f>
        <v>4.2636832153673678</v>
      </c>
      <c r="Q8" s="52">
        <f>P8/1000</f>
        <v>4.2636832153673679E-3</v>
      </c>
    </row>
    <row r="9" spans="1:17" s="4" customFormat="1" ht="15" thickBot="1">
      <c r="A9" s="18">
        <v>2015</v>
      </c>
      <c r="B9" s="28">
        <v>3906</v>
      </c>
      <c r="C9" s="23">
        <f>'[9]VIDRIO POR MUNICIPIOS'!C18</f>
        <v>4737.4230145867095</v>
      </c>
      <c r="D9" s="24">
        <f>'[9]VIDRIO POR MUNICIPIOS'!D18</f>
        <v>2048.9353189597687</v>
      </c>
      <c r="E9" s="24">
        <f>'[9]VIDRIO POR MUNICIPIOS'!E18</f>
        <v>2279.0275526742303</v>
      </c>
      <c r="F9" s="24">
        <f>'[9]VIDRIO POR MUNICIPIOS'!F18</f>
        <v>3327.4185943715929</v>
      </c>
      <c r="G9" s="24">
        <f>'[9]VIDRIO POR MUNICIPIOS'!G18</f>
        <v>4019.9513776337112</v>
      </c>
      <c r="H9" s="24">
        <f>'[9]VIDRIO POR MUNICIPIOS'!H18</f>
        <v>0</v>
      </c>
      <c r="I9" s="24">
        <f>'[9]VIDRIO POR MUNICIPIOS'!I18</f>
        <v>3983.2147239263804</v>
      </c>
      <c r="J9" s="24">
        <f>'[9]VIDRIO POR MUNICIPIOS'!J18</f>
        <v>7349.7034457143909</v>
      </c>
      <c r="K9" s="24">
        <f>'[9]VIDRIO POR MUNICIPIOS'!K18</f>
        <v>0</v>
      </c>
      <c r="L9" s="24">
        <f>'[9]VIDRIO POR MUNICIPIOS'!L18</f>
        <v>4378.6871961102106</v>
      </c>
      <c r="M9" s="24">
        <f>'[9]VIDRIO POR MUNICIPIOS'!M18</f>
        <v>0</v>
      </c>
      <c r="N9" s="23">
        <f>'[9]VIDRIO POR MUNICIPIOS'!N18</f>
        <v>4888.1935585901856</v>
      </c>
      <c r="O9" s="41">
        <f>SUM(C9:N9)</f>
        <v>37012.554782567182</v>
      </c>
      <c r="P9" s="53">
        <f>O9/B9</f>
        <v>9.4758204768477174</v>
      </c>
      <c r="Q9" s="54">
        <f>P9/1000</f>
        <v>9.4758204768477169E-3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S15" sqref="S15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72" t="s">
        <v>2</v>
      </c>
      <c r="D6" s="73" t="s">
        <v>3</v>
      </c>
      <c r="E6" s="74" t="s">
        <v>4</v>
      </c>
      <c r="F6" s="74" t="s">
        <v>5</v>
      </c>
      <c r="G6" s="74" t="s">
        <v>6</v>
      </c>
      <c r="H6" s="74" t="s">
        <v>7</v>
      </c>
      <c r="I6" s="74" t="s">
        <v>8</v>
      </c>
      <c r="J6" s="74" t="s">
        <v>9</v>
      </c>
      <c r="K6" s="74" t="s">
        <v>10</v>
      </c>
      <c r="L6" s="74" t="s">
        <v>11</v>
      </c>
      <c r="M6" s="74" t="s">
        <v>12</v>
      </c>
      <c r="N6" s="73" t="s">
        <v>13</v>
      </c>
      <c r="O6" s="99"/>
      <c r="P6" s="101"/>
      <c r="Q6" s="97"/>
    </row>
    <row r="7" spans="1:17" ht="17.100000000000001" customHeight="1">
      <c r="A7" s="36">
        <v>2017</v>
      </c>
      <c r="B7" s="61">
        <v>3786</v>
      </c>
      <c r="C7" s="62">
        <f>'[10]1.2'!E12</f>
        <v>710</v>
      </c>
      <c r="D7" s="62">
        <f>'[10]1.2'!F12</f>
        <v>605.71428571428567</v>
      </c>
      <c r="E7" s="62">
        <f>'[10]1.2'!G12</f>
        <v>905.71428571428567</v>
      </c>
      <c r="F7" s="62">
        <f>'[10]1.2'!H12</f>
        <v>754.28571428571433</v>
      </c>
      <c r="G7" s="62">
        <f>'[10]1.2'!I12</f>
        <v>777.14285714285722</v>
      </c>
      <c r="H7" s="62">
        <f>'[10]1.2'!J12</f>
        <v>805.71428571428567</v>
      </c>
      <c r="I7" s="62">
        <f>'[10]1.2'!K12</f>
        <v>778.57142857142844</v>
      </c>
      <c r="J7" s="62">
        <f>'[10]1.2'!L12</f>
        <v>602.85714285714289</v>
      </c>
      <c r="K7" s="62">
        <f>'[10]1.2'!M12</f>
        <v>842.85714285714278</v>
      </c>
      <c r="L7" s="62">
        <f>'[10]1.2'!N12</f>
        <v>715.81395348837214</v>
      </c>
      <c r="M7" s="62">
        <f>'[10]1.2'!O12</f>
        <v>443.72093023255815</v>
      </c>
      <c r="N7" s="62">
        <f>'[10]1.2'!P12</f>
        <v>874.28571428571433</v>
      </c>
      <c r="O7" s="70">
        <f>SUM(C7:N7)</f>
        <v>8816.6777408637881</v>
      </c>
      <c r="P7" s="71">
        <f>O7/B7</f>
        <v>2.328757987549865</v>
      </c>
      <c r="Q7" s="55">
        <f>P7/1000</f>
        <v>2.3287579875498651E-3</v>
      </c>
    </row>
    <row r="8" spans="1:17" ht="17.100000000000001" customHeight="1">
      <c r="A8" s="60">
        <v>2016</v>
      </c>
      <c r="B8" s="61">
        <v>3826</v>
      </c>
      <c r="C8" s="62">
        <v>699</v>
      </c>
      <c r="D8" s="63">
        <v>573</v>
      </c>
      <c r="E8" s="64">
        <v>620</v>
      </c>
      <c r="F8" s="64">
        <v>363</v>
      </c>
      <c r="G8" s="64">
        <v>646</v>
      </c>
      <c r="H8" s="64">
        <v>429</v>
      </c>
      <c r="I8" s="64">
        <v>806</v>
      </c>
      <c r="J8" s="64">
        <v>773</v>
      </c>
      <c r="K8" s="64">
        <v>594</v>
      </c>
      <c r="L8" s="64">
        <v>563</v>
      </c>
      <c r="M8" s="64">
        <v>869</v>
      </c>
      <c r="N8" s="63">
        <v>431</v>
      </c>
      <c r="O8" s="38">
        <f>SUM(C8:N8)</f>
        <v>7366</v>
      </c>
      <c r="P8" s="39">
        <f>O8/B8</f>
        <v>1.9252483010977521</v>
      </c>
      <c r="Q8" s="55">
        <f>P8/1000</f>
        <v>1.925248301097752E-3</v>
      </c>
    </row>
    <row r="9" spans="1:17" s="4" customFormat="1" ht="15" thickBot="1">
      <c r="A9" s="37">
        <v>2015</v>
      </c>
      <c r="B9" s="35">
        <v>3906</v>
      </c>
      <c r="C9" s="65">
        <v>492</v>
      </c>
      <c r="D9" s="66">
        <v>460</v>
      </c>
      <c r="E9" s="67">
        <v>615</v>
      </c>
      <c r="F9" s="67">
        <v>498</v>
      </c>
      <c r="G9" s="67">
        <v>674</v>
      </c>
      <c r="H9" s="67">
        <v>474</v>
      </c>
      <c r="I9" s="67">
        <v>880</v>
      </c>
      <c r="J9" s="67">
        <v>591</v>
      </c>
      <c r="K9" s="67">
        <v>520</v>
      </c>
      <c r="L9" s="67">
        <v>910</v>
      </c>
      <c r="M9" s="67">
        <v>636</v>
      </c>
      <c r="N9" s="66">
        <v>386</v>
      </c>
      <c r="O9" s="68">
        <f>SUM(C9:N9)</f>
        <v>7136</v>
      </c>
      <c r="P9" s="69">
        <f>O9/B9</f>
        <v>1.8269329237071172</v>
      </c>
      <c r="Q9" s="40">
        <f>P9/1000</f>
        <v>1.8269329237071172E-3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