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7" i="3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1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O7" i="3"/>
  <c r="P7" s="1"/>
  <c r="O8" i="1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<sst xmlns="http://schemas.openxmlformats.org/spreadsheetml/2006/main" count="76" uniqueCount="23">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</sst>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54298.333183977062</c:v>
                </c:pt>
                <c:pt idx="1">
                  <c:v>45792.571018908508</c:v>
                </c:pt>
                <c:pt idx="2">
                  <c:v>53388.816202168651</c:v>
                </c:pt>
                <c:pt idx="3">
                  <c:v>57699.283089882607</c:v>
                </c:pt>
                <c:pt idx="4">
                  <c:v>59484.443050452552</c:v>
                </c:pt>
                <c:pt idx="5">
                  <c:v>52315.010305582939</c:v>
                </c:pt>
                <c:pt idx="6">
                  <c:v>56491.674881261759</c:v>
                </c:pt>
                <c:pt idx="7">
                  <c:v>64988.968545568598</c:v>
                </c:pt>
                <c:pt idx="8">
                  <c:v>53937.575051527914</c:v>
                </c:pt>
                <c:pt idx="9">
                  <c:v>54081.539564477105</c:v>
                </c:pt>
                <c:pt idx="10">
                  <c:v>51988.12617618066</c:v>
                </c:pt>
                <c:pt idx="11">
                  <c:v>54969.038444305043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54629.876796714576</c:v>
                </c:pt>
                <c:pt idx="1">
                  <c:v>46285.798589411657</c:v>
                </c:pt>
                <c:pt idx="2">
                  <c:v>56755.06651191858</c:v>
                </c:pt>
                <c:pt idx="3">
                  <c:v>54899.900901705209</c:v>
                </c:pt>
                <c:pt idx="4">
                  <c:v>73501.561467726089</c:v>
                </c:pt>
                <c:pt idx="5">
                  <c:v>59833.674671904293</c:v>
                </c:pt>
                <c:pt idx="6">
                  <c:v>55548.292116775287</c:v>
                </c:pt>
                <c:pt idx="7">
                  <c:v>54946.571734666548</c:v>
                </c:pt>
                <c:pt idx="8">
                  <c:v>50141.142755111148</c:v>
                </c:pt>
                <c:pt idx="9">
                  <c:v>51937.969824122847</c:v>
                </c:pt>
                <c:pt idx="10">
                  <c:v>50846.205695920005</c:v>
                </c:pt>
                <c:pt idx="11">
                  <c:v>52022.977412731008</c:v>
                </c:pt>
              </c:numCache>
            </c:numRef>
          </c:val>
        </c:ser>
        <c:marker val="1"/>
        <c:axId val="125015552"/>
        <c:axId val="125017088"/>
      </c:lineChart>
      <c:catAx>
        <c:axId val="1250155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017088"/>
        <c:crossesAt val="0"/>
        <c:auto val="1"/>
        <c:lblAlgn val="ctr"/>
        <c:lblOffset val="100"/>
      </c:catAx>
      <c:valAx>
        <c:axId val="1250170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0155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56"/>
          <c:y val="0.88924017611389006"/>
          <c:w val="0.52418879056047263"/>
          <c:h val="7.5527441092335404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48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483.70044052863432</c:v>
                </c:pt>
                <c:pt idx="1">
                  <c:v>1038.7665198237885</c:v>
                </c:pt>
                <c:pt idx="2">
                  <c:v>1094.2731277533039</c:v>
                </c:pt>
                <c:pt idx="3">
                  <c:v>527.31277533039645</c:v>
                </c:pt>
                <c:pt idx="4">
                  <c:v>638.32599118942733</c:v>
                </c:pt>
                <c:pt idx="5">
                  <c:v>487.66519823788548</c:v>
                </c:pt>
                <c:pt idx="6">
                  <c:v>709.69162995594706</c:v>
                </c:pt>
                <c:pt idx="7">
                  <c:v>725.55066079295159</c:v>
                </c:pt>
                <c:pt idx="8">
                  <c:v>578.85462555066078</c:v>
                </c:pt>
                <c:pt idx="9">
                  <c:v>1570.044052863436</c:v>
                </c:pt>
                <c:pt idx="10">
                  <c:v>539.20704845814976</c:v>
                </c:pt>
                <c:pt idx="11">
                  <c:v>650.22026431718064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604.47387785136129</c:v>
                </c:pt>
                <c:pt idx="1">
                  <c:v>843.90833596131608</c:v>
                </c:pt>
                <c:pt idx="2">
                  <c:v>476.43403972040386</c:v>
                </c:pt>
                <c:pt idx="3">
                  <c:v>430.8620880949739</c:v>
                </c:pt>
                <c:pt idx="4">
                  <c:v>617.29279928991457</c:v>
                </c:pt>
                <c:pt idx="5">
                  <c:v>435.00499278819484</c:v>
                </c:pt>
                <c:pt idx="6">
                  <c:v>853.43836680350603</c:v>
                </c:pt>
                <c:pt idx="7">
                  <c:v>472.29113502718303</c:v>
                </c:pt>
                <c:pt idx="8">
                  <c:v>625.57860867635645</c:v>
                </c:pt>
                <c:pt idx="9">
                  <c:v>488.86275380006657</c:v>
                </c:pt>
                <c:pt idx="10">
                  <c:v>393.57594585598576</c:v>
                </c:pt>
                <c:pt idx="11">
                  <c:v>87.000998557638965</c:v>
                </c:pt>
              </c:numCache>
            </c:numRef>
          </c:val>
        </c:ser>
        <c:marker val="1"/>
        <c:axId val="125861248"/>
        <c:axId val="124789888"/>
      </c:lineChart>
      <c:catAx>
        <c:axId val="12586124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789888"/>
        <c:crossesAt val="0"/>
        <c:auto val="1"/>
        <c:lblAlgn val="ctr"/>
        <c:lblOffset val="100"/>
      </c:catAx>
      <c:valAx>
        <c:axId val="1247898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86124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739"/>
          <c:w val="0.52571251548946718"/>
          <c:h val="0.11075973149777101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7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1728.0717290236882</c:v>
                </c:pt>
                <c:pt idx="1">
                  <c:v>0</c:v>
                </c:pt>
                <c:pt idx="2">
                  <c:v>1702.9665707327872</c:v>
                </c:pt>
                <c:pt idx="3">
                  <c:v>1665.3088332964355</c:v>
                </c:pt>
                <c:pt idx="4">
                  <c:v>1661.1246402479521</c:v>
                </c:pt>
                <c:pt idx="5">
                  <c:v>0</c:v>
                </c:pt>
                <c:pt idx="6">
                  <c:v>1543.9672348904139</c:v>
                </c:pt>
                <c:pt idx="7">
                  <c:v>1485.3885322116448</c:v>
                </c:pt>
                <c:pt idx="8">
                  <c:v>3121.4080141686959</c:v>
                </c:pt>
                <c:pt idx="9">
                  <c:v>1610.91432366615</c:v>
                </c:pt>
                <c:pt idx="10">
                  <c:v>1677.8614124418862</c:v>
                </c:pt>
                <c:pt idx="11">
                  <c:v>1502.1253044055788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1276.0146455120382</c:v>
                </c:pt>
                <c:pt idx="1">
                  <c:v>3169.3220903139909</c:v>
                </c:pt>
                <c:pt idx="2">
                  <c:v>1143.4416953289692</c:v>
                </c:pt>
                <c:pt idx="3">
                  <c:v>1615.7328303561521</c:v>
                </c:pt>
                <c:pt idx="4">
                  <c:v>0</c:v>
                </c:pt>
                <c:pt idx="5">
                  <c:v>1561.8750693442805</c:v>
                </c:pt>
                <c:pt idx="6">
                  <c:v>1375.4443581493397</c:v>
                </c:pt>
                <c:pt idx="7">
                  <c:v>1400.3017863086652</c:v>
                </c:pt>
                <c:pt idx="8">
                  <c:v>0</c:v>
                </c:pt>
                <c:pt idx="9">
                  <c:v>1309.1578830578053</c:v>
                </c:pt>
                <c:pt idx="10">
                  <c:v>0</c:v>
                </c:pt>
                <c:pt idx="11">
                  <c:v>1694.4480195273493</c:v>
                </c:pt>
              </c:numCache>
            </c:numRef>
          </c:val>
        </c:ser>
        <c:marker val="1"/>
        <c:axId val="124818944"/>
        <c:axId val="124820480"/>
      </c:lineChart>
      <c:catAx>
        <c:axId val="1248189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820480"/>
        <c:crossesAt val="0"/>
        <c:auto val="1"/>
        <c:lblAlgn val="ctr"/>
        <c:lblOffset val="100"/>
      </c:catAx>
      <c:valAx>
        <c:axId val="1248204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8189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8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1459</c:v>
                </c:pt>
                <c:pt idx="1">
                  <c:v>1480</c:v>
                </c:pt>
                <c:pt idx="2">
                  <c:v>1600</c:v>
                </c:pt>
                <c:pt idx="3">
                  <c:v>1892</c:v>
                </c:pt>
                <c:pt idx="4">
                  <c:v>1289</c:v>
                </c:pt>
                <c:pt idx="5">
                  <c:v>1365</c:v>
                </c:pt>
                <c:pt idx="6">
                  <c:v>2044</c:v>
                </c:pt>
                <c:pt idx="7">
                  <c:v>1575</c:v>
                </c:pt>
                <c:pt idx="8">
                  <c:v>1003</c:v>
                </c:pt>
                <c:pt idx="9">
                  <c:v>1467</c:v>
                </c:pt>
                <c:pt idx="10">
                  <c:v>1556</c:v>
                </c:pt>
                <c:pt idx="11">
                  <c:v>1308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1549</c:v>
                </c:pt>
                <c:pt idx="1">
                  <c:v>1441</c:v>
                </c:pt>
                <c:pt idx="2">
                  <c:v>1587</c:v>
                </c:pt>
                <c:pt idx="3">
                  <c:v>946</c:v>
                </c:pt>
                <c:pt idx="4">
                  <c:v>2267</c:v>
                </c:pt>
                <c:pt idx="5">
                  <c:v>1483</c:v>
                </c:pt>
                <c:pt idx="6">
                  <c:v>2210</c:v>
                </c:pt>
                <c:pt idx="7">
                  <c:v>2000</c:v>
                </c:pt>
                <c:pt idx="8">
                  <c:v>1441</c:v>
                </c:pt>
                <c:pt idx="9">
                  <c:v>1435</c:v>
                </c:pt>
                <c:pt idx="10">
                  <c:v>1784</c:v>
                </c:pt>
                <c:pt idx="11">
                  <c:v>1997</c:v>
                </c:pt>
              </c:numCache>
            </c:numRef>
          </c:val>
        </c:ser>
        <c:marker val="1"/>
        <c:axId val="126086528"/>
        <c:axId val="125899904"/>
      </c:lineChart>
      <c:catAx>
        <c:axId val="1260865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899904"/>
        <c:crosses val="autoZero"/>
        <c:auto val="1"/>
        <c:lblAlgn val="ctr"/>
        <c:lblOffset val="100"/>
      </c:catAx>
      <c:valAx>
        <c:axId val="1258999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60865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194"/>
          <c:y val="0.85056911988823958"/>
          <c:w val="0.36796145739235225"/>
          <c:h val="0.12152495554991125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3">
          <cell r="F13">
            <v>54629.876796714576</v>
          </cell>
          <cell r="G13">
            <v>46285.798589411657</v>
          </cell>
          <cell r="H13">
            <v>56755.06651191858</v>
          </cell>
          <cell r="I13">
            <v>54899.900901705209</v>
          </cell>
          <cell r="J13">
            <v>73501.561467726089</v>
          </cell>
          <cell r="K13">
            <v>59833.674671904293</v>
          </cell>
          <cell r="L13">
            <v>55548.292116775287</v>
          </cell>
          <cell r="M13">
            <v>54946.571734666548</v>
          </cell>
          <cell r="N13">
            <v>50141.142755111148</v>
          </cell>
          <cell r="O13">
            <v>51937.969824122847</v>
          </cell>
          <cell r="P13">
            <v>50846.205695920005</v>
          </cell>
          <cell r="Q13">
            <v>52022.977412731008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13">
          <cell r="F13">
            <v>54298.333183977062</v>
          </cell>
          <cell r="G13">
            <v>45792.571018908508</v>
          </cell>
          <cell r="H13">
            <v>53388.816202168651</v>
          </cell>
          <cell r="I13">
            <v>57699.283089882607</v>
          </cell>
          <cell r="J13">
            <v>59484.443050452552</v>
          </cell>
          <cell r="K13">
            <v>52315.010305582939</v>
          </cell>
          <cell r="L13">
            <v>56491.674881261759</v>
          </cell>
          <cell r="M13">
            <v>64988.968545568598</v>
          </cell>
          <cell r="N13">
            <v>53937.575051527914</v>
          </cell>
          <cell r="O13">
            <v>54081.539564477105</v>
          </cell>
          <cell r="P13">
            <v>51988.12617618066</v>
          </cell>
          <cell r="Q13">
            <v>54969.038444305043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C17">
            <v>604.47387785136129</v>
          </cell>
          <cell r="D17">
            <v>843.90833596131608</v>
          </cell>
          <cell r="E17">
            <v>476.43403972040386</v>
          </cell>
          <cell r="F17">
            <v>430.8620880949739</v>
          </cell>
          <cell r="G17">
            <v>617.29279928991457</v>
          </cell>
          <cell r="H17">
            <v>435.00499278819484</v>
          </cell>
          <cell r="I17">
            <v>853.43836680350603</v>
          </cell>
          <cell r="J17">
            <v>472.29113502718303</v>
          </cell>
          <cell r="K17">
            <v>625.57860867635645</v>
          </cell>
          <cell r="L17">
            <v>488.86275380006657</v>
          </cell>
          <cell r="M17">
            <v>393.57594585598576</v>
          </cell>
          <cell r="N17">
            <v>87.000998557638965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C17">
            <v>483.70044052863432</v>
          </cell>
          <cell r="D17">
            <v>1038.7665198237885</v>
          </cell>
          <cell r="E17">
            <v>1094.2731277533039</v>
          </cell>
          <cell r="F17">
            <v>527.31277533039645</v>
          </cell>
          <cell r="G17">
            <v>638.32599118942733</v>
          </cell>
          <cell r="H17">
            <v>487.66519823788548</v>
          </cell>
          <cell r="I17">
            <v>709.69162995594706</v>
          </cell>
          <cell r="J17">
            <v>725.55066079295159</v>
          </cell>
          <cell r="K17">
            <v>578.85462555066078</v>
          </cell>
          <cell r="L17">
            <v>1570.044052863436</v>
          </cell>
          <cell r="M17">
            <v>539.20704845814976</v>
          </cell>
          <cell r="N17">
            <v>650.22026431718064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6">
          <cell r="C16">
            <v>1276.0146455120382</v>
          </cell>
          <cell r="D16">
            <v>3169.3220903139909</v>
          </cell>
          <cell r="E16">
            <v>1143.4416953289692</v>
          </cell>
          <cell r="F16">
            <v>1615.7328303561521</v>
          </cell>
          <cell r="G16">
            <v>0</v>
          </cell>
          <cell r="H16">
            <v>1561.8750693442805</v>
          </cell>
          <cell r="I16">
            <v>1375.4443581493397</v>
          </cell>
          <cell r="J16">
            <v>1400.3017863086652</v>
          </cell>
          <cell r="K16">
            <v>0</v>
          </cell>
          <cell r="L16">
            <v>1309.1578830578053</v>
          </cell>
          <cell r="M16">
            <v>0</v>
          </cell>
          <cell r="N16">
            <v>1694.4480195273493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6">
          <cell r="C16">
            <v>1728.0717290236882</v>
          </cell>
          <cell r="D16">
            <v>0</v>
          </cell>
          <cell r="E16">
            <v>1702.9665707327872</v>
          </cell>
          <cell r="F16">
            <v>1665.3088332964355</v>
          </cell>
          <cell r="G16">
            <v>1661.1246402479521</v>
          </cell>
          <cell r="H16">
            <v>0</v>
          </cell>
          <cell r="I16">
            <v>1543.9672348904139</v>
          </cell>
          <cell r="J16">
            <v>1485.3885322116448</v>
          </cell>
          <cell r="K16">
            <v>3121.4080141686959</v>
          </cell>
          <cell r="L16">
            <v>1610.91432366615</v>
          </cell>
          <cell r="M16">
            <v>1677.8614124418862</v>
          </cell>
          <cell r="N16">
            <v>1502.1253044055788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1867</v>
      </c>
      <c r="C7" s="15">
        <f>[1]AXARQUIA!F13</f>
        <v>54629.876796714576</v>
      </c>
      <c r="D7" s="16">
        <f>[1]AXARQUIA!G13</f>
        <v>46285.798589411657</v>
      </c>
      <c r="E7" s="16">
        <f>[1]AXARQUIA!H13</f>
        <v>56755.06651191858</v>
      </c>
      <c r="F7" s="16">
        <f>[1]AXARQUIA!I13</f>
        <v>54899.900901705209</v>
      </c>
      <c r="G7" s="16">
        <f>[1]AXARQUIA!J13</f>
        <v>73501.561467726089</v>
      </c>
      <c r="H7" s="16">
        <f>[1]AXARQUIA!K13</f>
        <v>59833.674671904293</v>
      </c>
      <c r="I7" s="16">
        <f>[1]AXARQUIA!L13</f>
        <v>55548.292116775287</v>
      </c>
      <c r="J7" s="16">
        <f>[1]AXARQUIA!M13</f>
        <v>54946.571734666548</v>
      </c>
      <c r="K7" s="16">
        <f>[1]AXARQUIA!N13</f>
        <v>50141.142755111148</v>
      </c>
      <c r="L7" s="16">
        <f>[1]AXARQUIA!O13</f>
        <v>51937.969824122847</v>
      </c>
      <c r="M7" s="16">
        <f>[1]AXARQUIA!P13</f>
        <v>50846.205695920005</v>
      </c>
      <c r="N7" s="16">
        <f>[1]AXARQUIA!Q13</f>
        <v>52022.977412731008</v>
      </c>
      <c r="O7" s="50">
        <f>SUM(C7:N7)</f>
        <v>661349.03847870731</v>
      </c>
      <c r="P7" s="51">
        <f>O7/B7</f>
        <v>354.2308722435497</v>
      </c>
      <c r="Q7" s="52">
        <f>P7/1000</f>
        <v>0.35423087224354971</v>
      </c>
    </row>
    <row r="8" spans="1:17" s="6" customFormat="1" ht="15" thickBot="1">
      <c r="A8" s="18">
        <v>2015</v>
      </c>
      <c r="B8" s="28">
        <v>1890</v>
      </c>
      <c r="C8" s="31">
        <f>[2]AXARQUIA!F13</f>
        <v>54298.333183977062</v>
      </c>
      <c r="D8" s="19">
        <f>[2]AXARQUIA!G13</f>
        <v>45792.571018908508</v>
      </c>
      <c r="E8" s="19">
        <f>[2]AXARQUIA!H13</f>
        <v>53388.816202168651</v>
      </c>
      <c r="F8" s="19">
        <f>[2]AXARQUIA!I13</f>
        <v>57699.283089882607</v>
      </c>
      <c r="G8" s="19">
        <f>[2]AXARQUIA!J13</f>
        <v>59484.443050452552</v>
      </c>
      <c r="H8" s="19">
        <f>[2]AXARQUIA!K13</f>
        <v>52315.010305582939</v>
      </c>
      <c r="I8" s="19">
        <f>[2]AXARQUIA!L13</f>
        <v>56491.674881261759</v>
      </c>
      <c r="J8" s="19">
        <f>[2]AXARQUIA!M13</f>
        <v>64988.968545568598</v>
      </c>
      <c r="K8" s="19">
        <f>[2]AXARQUIA!N13</f>
        <v>53937.575051527914</v>
      </c>
      <c r="L8" s="19">
        <f>[2]AXARQUIA!O13</f>
        <v>54081.539564477105</v>
      </c>
      <c r="M8" s="19">
        <f>[2]AXARQUIA!P13</f>
        <v>51988.12617618066</v>
      </c>
      <c r="N8" s="31">
        <f>[2]AXARQUIA!Q13</f>
        <v>54969.038444305043</v>
      </c>
      <c r="O8" s="47">
        <f>SUM(C8:N8)</f>
        <v>659435.3795142934</v>
      </c>
      <c r="P8" s="48">
        <f>O8/B8</f>
        <v>348.90760820862084</v>
      </c>
      <c r="Q8" s="49">
        <f>P8/1000</f>
        <v>0.34890760820862082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8" sqref="R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7.100000000000001" customHeight="1">
      <c r="A7" s="17">
        <v>2016</v>
      </c>
      <c r="B7" s="27">
        <v>1867</v>
      </c>
      <c r="C7" s="15">
        <f>'[3]Por Municipio - 2016'!C17</f>
        <v>604.47387785136129</v>
      </c>
      <c r="D7" s="16">
        <f>'[3]Por Municipio - 2016'!D17</f>
        <v>843.90833596131608</v>
      </c>
      <c r="E7" s="16">
        <f>'[3]Por Municipio - 2016'!E17</f>
        <v>476.43403972040386</v>
      </c>
      <c r="F7" s="16">
        <f>'[3]Por Municipio - 2016'!F17</f>
        <v>430.8620880949739</v>
      </c>
      <c r="G7" s="16">
        <f>'[3]Por Municipio - 2016'!G17</f>
        <v>617.29279928991457</v>
      </c>
      <c r="H7" s="16">
        <f>'[3]Por Municipio - 2016'!H17</f>
        <v>435.00499278819484</v>
      </c>
      <c r="I7" s="16">
        <f>'[3]Por Municipio - 2016'!I17</f>
        <v>853.43836680350603</v>
      </c>
      <c r="J7" s="16">
        <f>'[3]Por Municipio - 2016'!J17</f>
        <v>472.29113502718303</v>
      </c>
      <c r="K7" s="16">
        <f>'[3]Por Municipio - 2016'!K17</f>
        <v>625.57860867635645</v>
      </c>
      <c r="L7" s="16">
        <f>'[3]Por Municipio - 2016'!L17</f>
        <v>488.86275380006657</v>
      </c>
      <c r="M7" s="16">
        <f>'[3]Por Municipio - 2016'!M17</f>
        <v>393.57594585598576</v>
      </c>
      <c r="N7" s="15">
        <f>'[3]Por Municipio - 2016'!N17</f>
        <v>87.000998557638965</v>
      </c>
      <c r="O7" s="50">
        <f>SUM(C7:N7)</f>
        <v>6328.7239424269019</v>
      </c>
      <c r="P7" s="53">
        <f>O7/B7</f>
        <v>3.3897825079951267</v>
      </c>
      <c r="Q7" s="54">
        <f>P7/1000</f>
        <v>3.3897825079951269E-3</v>
      </c>
    </row>
    <row r="8" spans="1:17" s="7" customFormat="1" ht="15" thickBot="1">
      <c r="A8" s="18">
        <v>2015</v>
      </c>
      <c r="B8" s="28">
        <v>1890</v>
      </c>
      <c r="C8" s="31">
        <f>'[4]Por Municipio - 2015'!C17</f>
        <v>483.70044052863432</v>
      </c>
      <c r="D8" s="19">
        <f>'[4]Por Municipio - 2015'!D17</f>
        <v>1038.7665198237885</v>
      </c>
      <c r="E8" s="19">
        <f>'[4]Por Municipio - 2015'!E17</f>
        <v>1094.2731277533039</v>
      </c>
      <c r="F8" s="19">
        <f>'[4]Por Municipio - 2015'!F17</f>
        <v>527.31277533039645</v>
      </c>
      <c r="G8" s="19">
        <f>'[4]Por Municipio - 2015'!G17</f>
        <v>638.32599118942733</v>
      </c>
      <c r="H8" s="19">
        <f>'[4]Por Municipio - 2015'!H17</f>
        <v>487.66519823788548</v>
      </c>
      <c r="I8" s="19">
        <f>'[4]Por Municipio - 2015'!I17</f>
        <v>709.69162995594706</v>
      </c>
      <c r="J8" s="19">
        <f>'[4]Por Municipio - 2015'!J17</f>
        <v>725.55066079295159</v>
      </c>
      <c r="K8" s="19">
        <f>'[4]Por Municipio - 2015'!K17</f>
        <v>578.85462555066078</v>
      </c>
      <c r="L8" s="19">
        <f>'[4]Por Municipio - 2015'!L17</f>
        <v>1570.044052863436</v>
      </c>
      <c r="M8" s="19">
        <f>'[4]Por Municipio - 2015'!M17</f>
        <v>539.20704845814976</v>
      </c>
      <c r="N8" s="31">
        <f>'[4]Por Municipio - 2015'!N17</f>
        <v>650.22026431718064</v>
      </c>
      <c r="O8" s="47">
        <f>SUM(C8:N8)</f>
        <v>9043.6123348017627</v>
      </c>
      <c r="P8" s="55">
        <f>O8/B8</f>
        <v>4.7849800713236839</v>
      </c>
      <c r="Q8" s="56">
        <f>P8/1000</f>
        <v>4.7849800713236842E-3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9" sqref="J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1867</v>
      </c>
      <c r="C7" s="26">
        <f>'[5]VIDRIO POR MUNICIPIOS'!C16</f>
        <v>1276.0146455120382</v>
      </c>
      <c r="D7" s="16">
        <f>'[5]VIDRIO POR MUNICIPIOS'!D16</f>
        <v>3169.3220903139909</v>
      </c>
      <c r="E7" s="16">
        <f>'[5]VIDRIO POR MUNICIPIOS'!E16</f>
        <v>1143.4416953289692</v>
      </c>
      <c r="F7" s="16">
        <f>'[5]VIDRIO POR MUNICIPIOS'!F16</f>
        <v>1615.7328303561521</v>
      </c>
      <c r="G7" s="16">
        <f>'[5]VIDRIO POR MUNICIPIOS'!G16</f>
        <v>0</v>
      </c>
      <c r="H7" s="16">
        <f>'[5]VIDRIO POR MUNICIPIOS'!H16</f>
        <v>1561.8750693442805</v>
      </c>
      <c r="I7" s="16">
        <f>'[5]VIDRIO POR MUNICIPIOS'!I16</f>
        <v>1375.4443581493397</v>
      </c>
      <c r="J7" s="16">
        <f>'[5]VIDRIO POR MUNICIPIOS'!J16</f>
        <v>1400.3017863086652</v>
      </c>
      <c r="K7" s="16">
        <f>'[5]VIDRIO POR MUNICIPIOS'!K16</f>
        <v>0</v>
      </c>
      <c r="L7" s="16">
        <f>'[5]VIDRIO POR MUNICIPIOS'!L16</f>
        <v>1309.1578830578053</v>
      </c>
      <c r="M7" s="16">
        <f>'[5]VIDRIO POR MUNICIPIOS'!M16</f>
        <v>0</v>
      </c>
      <c r="N7" s="26">
        <f>'[5]VIDRIO POR MUNICIPIOS'!N16</f>
        <v>1694.4480195273493</v>
      </c>
      <c r="O7" s="50">
        <f>SUM(C7:N7)</f>
        <v>14545.738377898591</v>
      </c>
      <c r="P7" s="57">
        <f>O7/B7</f>
        <v>7.7909686009097969</v>
      </c>
      <c r="Q7" s="58">
        <f>P7/1000</f>
        <v>7.7909686009097973E-3</v>
      </c>
    </row>
    <row r="8" spans="1:17" s="4" customFormat="1" ht="15" thickBot="1">
      <c r="A8" s="18">
        <v>2015</v>
      </c>
      <c r="B8" s="28">
        <v>1890</v>
      </c>
      <c r="C8" s="23">
        <f>'[6]VIDRIO POR MUNICIPIOS'!C16</f>
        <v>1728.0717290236882</v>
      </c>
      <c r="D8" s="24">
        <f>'[6]VIDRIO POR MUNICIPIOS'!D16</f>
        <v>0</v>
      </c>
      <c r="E8" s="24">
        <f>'[6]VIDRIO POR MUNICIPIOS'!E16</f>
        <v>1702.9665707327872</v>
      </c>
      <c r="F8" s="24">
        <f>'[6]VIDRIO POR MUNICIPIOS'!F16</f>
        <v>1665.3088332964355</v>
      </c>
      <c r="G8" s="24">
        <f>'[6]VIDRIO POR MUNICIPIOS'!G16</f>
        <v>1661.1246402479521</v>
      </c>
      <c r="H8" s="24">
        <f>'[6]VIDRIO POR MUNICIPIOS'!H16</f>
        <v>0</v>
      </c>
      <c r="I8" s="24">
        <f>'[6]VIDRIO POR MUNICIPIOS'!I16</f>
        <v>1543.9672348904139</v>
      </c>
      <c r="J8" s="24">
        <f>'[6]VIDRIO POR MUNICIPIOS'!J16</f>
        <v>1485.3885322116448</v>
      </c>
      <c r="K8" s="24">
        <f>'[6]VIDRIO POR MUNICIPIOS'!K16</f>
        <v>3121.4080141686959</v>
      </c>
      <c r="L8" s="24">
        <f>'[6]VIDRIO POR MUNICIPIOS'!L16</f>
        <v>1610.91432366615</v>
      </c>
      <c r="M8" s="24">
        <f>'[6]VIDRIO POR MUNICIPIOS'!M16</f>
        <v>1677.8614124418862</v>
      </c>
      <c r="N8" s="23">
        <f>'[6]VIDRIO POR MUNICIPIOS'!N16</f>
        <v>1502.1253044055788</v>
      </c>
      <c r="O8" s="47">
        <f>SUM(C8:N8)</f>
        <v>17699.136595085231</v>
      </c>
      <c r="P8" s="59">
        <f>O8/B8</f>
        <v>9.3646225370821323</v>
      </c>
      <c r="Q8" s="60">
        <f>P8/1000</f>
        <v>9.3646225370821318E-3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1867</v>
      </c>
      <c r="C7" s="61">
        <v>1549</v>
      </c>
      <c r="D7" s="62">
        <v>1441</v>
      </c>
      <c r="E7" s="63">
        <v>1587</v>
      </c>
      <c r="F7" s="63">
        <v>946</v>
      </c>
      <c r="G7" s="63">
        <v>2267</v>
      </c>
      <c r="H7" s="63">
        <v>1483</v>
      </c>
      <c r="I7" s="63">
        <v>2210</v>
      </c>
      <c r="J7" s="63">
        <v>2000</v>
      </c>
      <c r="K7" s="63">
        <v>1441</v>
      </c>
      <c r="L7" s="63">
        <v>1435</v>
      </c>
      <c r="M7" s="63">
        <v>1784</v>
      </c>
      <c r="N7" s="62">
        <v>1997</v>
      </c>
      <c r="O7" s="42">
        <f>SUM(C7:N7)</f>
        <v>20140</v>
      </c>
      <c r="P7" s="44">
        <f>O7/B7</f>
        <v>10.787359400107123</v>
      </c>
      <c r="Q7" s="64">
        <f>P7/1000</f>
        <v>1.0787359400107123E-2</v>
      </c>
    </row>
    <row r="8" spans="1:17" s="4" customFormat="1" ht="15" thickBot="1">
      <c r="A8" s="38">
        <v>2015</v>
      </c>
      <c r="B8" s="36">
        <v>1890</v>
      </c>
      <c r="C8" s="61">
        <v>1459</v>
      </c>
      <c r="D8" s="62">
        <v>1480</v>
      </c>
      <c r="E8" s="63">
        <v>1600</v>
      </c>
      <c r="F8" s="63">
        <v>1892</v>
      </c>
      <c r="G8" s="63">
        <v>1289</v>
      </c>
      <c r="H8" s="63">
        <v>1365</v>
      </c>
      <c r="I8" s="63">
        <v>2044</v>
      </c>
      <c r="J8" s="63">
        <v>1575</v>
      </c>
      <c r="K8" s="63">
        <v>1003</v>
      </c>
      <c r="L8" s="63">
        <v>1467</v>
      </c>
      <c r="M8" s="63">
        <v>1556</v>
      </c>
      <c r="N8" s="62">
        <v>1308</v>
      </c>
      <c r="O8" s="43">
        <f>SUM(C8:N8)</f>
        <v>18038</v>
      </c>
      <c r="P8" s="45">
        <f>O8/B8</f>
        <v>9.5439153439153444</v>
      </c>
      <c r="Q8" s="46">
        <f>P8/1000</f>
        <v>9.5439153439153442E-3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