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9485" windowHeight="9435" activeTab="0"/>
  </bookViews>
  <sheets>
    <sheet name="Estabilidad" sheetId="1" r:id="rId1"/>
    <sheet name="Regla de Gasto" sheetId="2" r:id="rId2"/>
    <sheet name="Deuda" sheetId="3" r:id="rId3"/>
    <sheet name="Perido Med. Pago" sheetId="4" r:id="rId4"/>
  </sheets>
  <definedNames>
    <definedName name="_xlnm.Print_Area" localSheetId="2">'Deuda'!$A:$D</definedName>
    <definedName name="_xlnm.Print_Area" localSheetId="0">'Estabilidad'!$A$1:$M$7</definedName>
    <definedName name="_xlnm.Print_Area" localSheetId="3">'Perido Med. Pago'!$A$1:$G$10</definedName>
    <definedName name="_xlnm.Print_Area" localSheetId="1">'Regla de Gasto'!$A$1:$M$19</definedName>
  </definedNames>
  <calcPr fullCalcOnLoad="1"/>
</workbook>
</file>

<file path=xl/sharedStrings.xml><?xml version="1.0" encoding="utf-8"?>
<sst xmlns="http://schemas.openxmlformats.org/spreadsheetml/2006/main" count="106" uniqueCount="79">
  <si>
    <t xml:space="preserve"> </t>
  </si>
  <si>
    <t>Ingresos No Financieros</t>
  </si>
  <si>
    <t>Gastos No Financieros</t>
  </si>
  <si>
    <t>Ajustes propia Entidad</t>
  </si>
  <si>
    <t>Ajustes por Operaciones Internas</t>
  </si>
  <si>
    <t>Diputación Provincial de Málaga</t>
  </si>
  <si>
    <t>Patronato Recaudación Provicincial</t>
  </si>
  <si>
    <t>SOPDE,</t>
  </si>
  <si>
    <t>EMPROVIMA</t>
  </si>
  <si>
    <t>Consorcio Zona  Norte Oriental</t>
  </si>
  <si>
    <t>Consorcio Monte  Alta Axarquía</t>
  </si>
  <si>
    <t>Consorcio  Provincial  Del  Agua</t>
  </si>
  <si>
    <t>Consorcio Provincial de Bomberos de Málaga</t>
  </si>
  <si>
    <t>Consorcio Provincial de R.S.U. de Málaga</t>
  </si>
  <si>
    <t>Fecha del informe de evaluación</t>
  </si>
  <si>
    <t>Período de referencia</t>
  </si>
  <si>
    <t>Liquidación 2013</t>
  </si>
  <si>
    <t>Capacidad / Necesidad Financiación Entidad</t>
  </si>
  <si>
    <t>Patronato Recaudación Provincial</t>
  </si>
  <si>
    <t>SOPDE, S.A.</t>
  </si>
  <si>
    <t>EMPROVIMA, S.A.</t>
  </si>
  <si>
    <t>C. Parque Maquinaria Z.Nororie.Prov. Málaga</t>
  </si>
  <si>
    <t>Cons. Monte Alta Axarquía</t>
  </si>
  <si>
    <t>Cons. Provincial del Agua</t>
  </si>
  <si>
    <t>Cons. Provincial de Bomberos</t>
  </si>
  <si>
    <t>Cons. Provincial R.S.U.</t>
  </si>
  <si>
    <t>Capacidad / Necesidad de Financiación Consolidada</t>
  </si>
  <si>
    <t>GC (1). Anualidad 2012.</t>
  </si>
  <si>
    <t>VRCN (4). Anualidad 2013</t>
  </si>
  <si>
    <t>LRG (5). Anualidad 2013</t>
  </si>
  <si>
    <t>GCL (6). Anualidad 2013</t>
  </si>
  <si>
    <t>(2) TRCPIB = Tasa de referencia del crecimiento del PIB</t>
  </si>
  <si>
    <t>TRCPIB (2). Anualidad 2013</t>
  </si>
  <si>
    <t>VCG (3). Anualidad 2013</t>
  </si>
  <si>
    <t>TOTAL ENTIDADES</t>
  </si>
  <si>
    <t>% deuda viva grupo Diputación, artículo 53.2 TRLHL</t>
  </si>
  <si>
    <t>(1) A tal efecto se descuentan los montantes correspondientes a las operaciones concertadas en ejecución de los programas PFEA cuya amortización corresponde conforme a la normativa reguladora de dichos programas con cargo a las aportaciones finalistas que para ello se transfieren por parte de la comunidad autónoma.</t>
  </si>
  <si>
    <t>EVALUACIÓN DEL CUMPLIMIENTO DE LA REGLA DE GASTO PARA LA DIPUTACIÓN PROVINCIAL DE MÁLAGA Y SUS ENTIDADES DEPENDIENTES SECTORIZADAS COMO AA.PP. (euros)</t>
  </si>
  <si>
    <t>EVALUACIÓN DEL CUMPLIMIENTO DEL OBJETIVO DE ESTABILIDAD PRESUPUESTARIA PARA LA DIPUTACIÓN PROVINCIAL DE MÁLAGA Y SUS ENTIDADES DEPENDIENTES SECTORIZADAS COMO AA.PP. (euros)</t>
  </si>
  <si>
    <t>Total capital computable operaciones financieras formalizadas a largo plazo (2)</t>
  </si>
  <si>
    <t>(2) En este cálculo no se incluyen los pasivos procedentes de las devoluciones de participaciones de tributos del estado 2008 y 2009 por su saldo a fin de ejercicio.</t>
  </si>
  <si>
    <t>(3) Se incluye en este cálculo 166.480,88 euros como importe del riego del aval 0049/5200/211/0000101 no incluido concepto 80.001 pero con vigencia en la fecha.</t>
  </si>
  <si>
    <t>Capital vivo operaciones financieras</t>
  </si>
  <si>
    <t>Capital vivo neto a cargo Diputación (1)</t>
  </si>
  <si>
    <t>Liquidación negativa Participación Tributos del Estado 2008/09 (ampliado)</t>
  </si>
  <si>
    <t>Capital computable nuevas operaciones</t>
  </si>
  <si>
    <t>Riesgo de avales constituidos (3)</t>
  </si>
  <si>
    <t>Capital suscrito operaciones de Tesorería</t>
  </si>
  <si>
    <t>Total capital computable a efectos de cálculo de operaciones a corto plazo y avales</t>
  </si>
  <si>
    <t>(4) Descontados los derechos liquidados de intereses del Plan de Fomento del Empleo Agrario (PFEA)</t>
  </si>
  <si>
    <t>Deuda financiera computable Diputación</t>
  </si>
  <si>
    <t>% Deuda viva Diputación</t>
  </si>
  <si>
    <t>Derechos liquidados por operaciones corrientes resto grupo Diputación</t>
  </si>
  <si>
    <t>Deuda financiera computable resto grupo Diputación</t>
  </si>
  <si>
    <t>Consolidación derechos liquidados por operaciones corrientes grupo Diputación (4)</t>
  </si>
  <si>
    <t>Deuda financiera computable grupo Diputación</t>
  </si>
  <si>
    <t>(6) GCL = Gastos Computable Liquidación</t>
  </si>
  <si>
    <t>Diferencia Consolidada Gasto/Límite. GCL (6) -LRG (5). Anualidad 2013</t>
  </si>
  <si>
    <t>Variación GCL (6) / GC (1). Anualidad 2013</t>
  </si>
  <si>
    <t xml:space="preserve">(3) VCG  = Variación del Gasto Computable = (1)*(1+TRCPIB), donde TRCPIB es la Tasa de referencia de crecimiento del P.I.B. </t>
  </si>
  <si>
    <t>(1) GC = Gasto Computable en el Presupuesto del ejercicio precedente al que se evalúa.</t>
  </si>
  <si>
    <t>(4) VRCN  = Variaciones en la Recaudación por Cambios Normativos (Art. 12.4 LOEPSF)</t>
  </si>
  <si>
    <t>(5) LRG = Límite Regla de Gasto = (3) + (4)</t>
  </si>
  <si>
    <t>EVALUACIÓN DEL CUMPLIMIENTO DEL PLAZO DE PAGO DE LAS OBLIGACIONES POR OPERACIONES COMERCIALES DE LA DIPUTACIÓN PROVINCIAL DE MÁLAGA</t>
  </si>
  <si>
    <t>Ratio medio de pago (1)</t>
  </si>
  <si>
    <t>Pagos realizados (2)</t>
  </si>
  <si>
    <t>Ratio medio pendiente de pago (3)</t>
  </si>
  <si>
    <t>Pagos pendientes (4)</t>
  </si>
  <si>
    <t>Indicador único (5)</t>
  </si>
  <si>
    <t>13,7342 días</t>
  </si>
  <si>
    <t>35,8413 días</t>
  </si>
  <si>
    <t>17,338 días</t>
  </si>
  <si>
    <t>(5) Indicador único = ((1)*(2)+(3)*(4))/(2)+(4)</t>
  </si>
  <si>
    <t>(1) Ratio medio de pago, recogido en el núm. 1 del apartado 5º de la Guía para la elaboración de los informes trimestrales que las EE.LL. han de remitir al Ministerio de Hacienda y AA.PP. , en cumplimiento del Art. 4 de la Ley 15/2010, de 5 de julio.</t>
  </si>
  <si>
    <t>(3) Ratio medio pendiente de pago, recogido en el núm. 3 del apartado 5º de la Guía para la elaboración de los informes trimestrales que las EE.LL. han de remitir al Ministerio de Hacienda y AA.PP. , en cumplimiento del Art. 4 de la Ley 15/2010, de 5 de julio.</t>
  </si>
  <si>
    <t>(2) Importe de los pagos por operaciones comerciales realizados durante el período de referencia</t>
  </si>
  <si>
    <t>(4) Importe de las obligaciones reconocidas por operaciones comerciales que se encontraban pendientes de pago al final del período de referencia</t>
  </si>
  <si>
    <t>Derechos liquidados por operaciones corrientes de Diputación (4)</t>
  </si>
  <si>
    <t>EVALUACIÓN DEL CUMPLIMIENTO DEL OBJETIVO DE DEUDA PÚBLICA EN EL GRUPO PROVINCIAL (euros)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</si>
</sst>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0.0000"/>
    <numFmt numFmtId="167" formatCode="0.00000"/>
    <numFmt numFmtId="168" formatCode="#,##0.00\ [$€-40A]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10" fontId="0" fillId="0" borderId="0" xfId="54" applyNumberFormat="1" applyFont="1" applyAlignment="1">
      <alignment wrapText="1"/>
    </xf>
    <xf numFmtId="10" fontId="0" fillId="0" borderId="0" xfId="54" applyNumberFormat="1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8" fontId="0" fillId="0" borderId="0" xfId="0" applyNumberForma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4.7109375" style="0" customWidth="1"/>
    <col min="2" max="2" width="16.00390625" style="0" customWidth="1"/>
    <col min="3" max="3" width="18.28125" style="0" customWidth="1"/>
    <col min="4" max="4" width="14.28125" style="0" customWidth="1"/>
    <col min="5" max="5" width="12.57421875" style="0" customWidth="1"/>
    <col min="6" max="6" width="14.8515625" style="0" customWidth="1"/>
    <col min="7" max="7" width="13.28125" style="0" customWidth="1"/>
    <col min="11" max="11" width="15.7109375" style="0" customWidth="1"/>
    <col min="12" max="12" width="16.421875" style="0" customWidth="1"/>
    <col min="13" max="13" width="17.421875" style="0" customWidth="1"/>
  </cols>
  <sheetData>
    <row r="1" spans="1:13" ht="45" customHeight="1">
      <c r="A1" s="22" t="s">
        <v>38</v>
      </c>
      <c r="B1" s="23"/>
      <c r="C1" s="23"/>
      <c r="D1" s="23"/>
      <c r="E1" s="23"/>
      <c r="F1" s="23"/>
      <c r="G1" s="23"/>
      <c r="H1" s="23"/>
      <c r="I1" s="24"/>
      <c r="J1" s="24"/>
      <c r="K1" s="24"/>
      <c r="L1" s="24"/>
      <c r="M1" s="24"/>
    </row>
    <row r="2" spans="1:13" s="2" customFormat="1" ht="57.75" customHeight="1">
      <c r="A2" s="4" t="s">
        <v>14</v>
      </c>
      <c r="B2" s="4" t="s">
        <v>15</v>
      </c>
      <c r="C2" s="4"/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26</v>
      </c>
    </row>
    <row r="3" spans="1:13" ht="25.5">
      <c r="A3" s="8">
        <v>41803</v>
      </c>
      <c r="B3" s="5" t="s">
        <v>16</v>
      </c>
      <c r="C3" s="4" t="s">
        <v>1</v>
      </c>
      <c r="D3" s="7">
        <v>214936020.7</v>
      </c>
      <c r="E3" s="7">
        <v>38429705.67</v>
      </c>
      <c r="F3" s="7">
        <v>3557471.86</v>
      </c>
      <c r="G3" s="7">
        <v>576033.81</v>
      </c>
      <c r="H3" s="7">
        <v>682240.52</v>
      </c>
      <c r="I3" s="7">
        <v>1288287.78</v>
      </c>
      <c r="J3" s="7">
        <v>1471306.48</v>
      </c>
      <c r="K3" s="7">
        <v>14611676.28</v>
      </c>
      <c r="L3" s="7">
        <v>12872012.75</v>
      </c>
      <c r="M3" s="5"/>
    </row>
    <row r="4" spans="1:13" ht="25.5">
      <c r="A4" s="8">
        <v>41803</v>
      </c>
      <c r="B4" s="5" t="s">
        <v>16</v>
      </c>
      <c r="C4" s="4" t="s">
        <v>2</v>
      </c>
      <c r="D4" s="7">
        <v>201866027.45</v>
      </c>
      <c r="E4" s="7">
        <v>32039858.56</v>
      </c>
      <c r="F4" s="7">
        <v>4822070.94</v>
      </c>
      <c r="G4" s="7">
        <v>2518251.52</v>
      </c>
      <c r="H4" s="7">
        <v>840697.14</v>
      </c>
      <c r="I4" s="7">
        <v>217841.97</v>
      </c>
      <c r="J4" s="7">
        <v>1302287.57</v>
      </c>
      <c r="K4" s="7">
        <v>14474789.8</v>
      </c>
      <c r="L4" s="7">
        <v>12645060.65</v>
      </c>
      <c r="M4" s="7"/>
    </row>
    <row r="5" spans="1:13" ht="25.5">
      <c r="A5" s="8">
        <v>41803</v>
      </c>
      <c r="B5" s="5" t="s">
        <v>16</v>
      </c>
      <c r="C5" s="4" t="s">
        <v>3</v>
      </c>
      <c r="D5" s="7">
        <v>9454611.3</v>
      </c>
      <c r="E5" s="7">
        <v>4809336.71</v>
      </c>
      <c r="F5" s="5" t="s">
        <v>0</v>
      </c>
      <c r="G5" s="5" t="s">
        <v>0</v>
      </c>
      <c r="H5" s="7">
        <v>57014.99</v>
      </c>
      <c r="I5" s="5">
        <v>0</v>
      </c>
      <c r="J5" s="5">
        <v>0</v>
      </c>
      <c r="K5" s="7">
        <v>125909.18</v>
      </c>
      <c r="L5" s="7">
        <v>483912.64</v>
      </c>
      <c r="M5" s="5"/>
    </row>
    <row r="6" spans="1:13" ht="38.25">
      <c r="A6" s="8">
        <v>41803</v>
      </c>
      <c r="B6" s="5" t="s">
        <v>16</v>
      </c>
      <c r="C6" s="4" t="s">
        <v>4</v>
      </c>
      <c r="D6" s="5" t="s">
        <v>0</v>
      </c>
      <c r="E6" s="7">
        <v>1426.74</v>
      </c>
      <c r="F6" s="7">
        <v>97685.57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/>
    </row>
    <row r="7" spans="1:13" ht="51">
      <c r="A7" s="8">
        <v>41803</v>
      </c>
      <c r="B7" s="5" t="s">
        <v>16</v>
      </c>
      <c r="C7" s="4" t="s">
        <v>17</v>
      </c>
      <c r="D7" s="7">
        <v>22524604.55</v>
      </c>
      <c r="E7" s="7">
        <v>11200610.56</v>
      </c>
      <c r="F7" s="7">
        <v>-1166913.51</v>
      </c>
      <c r="G7" s="7">
        <v>-1942217.71</v>
      </c>
      <c r="H7" s="7">
        <v>-101441.63</v>
      </c>
      <c r="I7" s="7">
        <v>1070445.81</v>
      </c>
      <c r="J7" s="7">
        <v>169018.91</v>
      </c>
      <c r="K7" s="7">
        <v>262795.66</v>
      </c>
      <c r="L7" s="7">
        <v>710864.74</v>
      </c>
      <c r="M7" s="7">
        <f>SUM(D7:L7)</f>
        <v>32727767.379999995</v>
      </c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5:13" ht="12.75">
      <c r="E9" s="5"/>
      <c r="F9" s="5"/>
      <c r="G9" s="5"/>
      <c r="H9" s="5"/>
      <c r="I9" s="5"/>
      <c r="J9" s="5"/>
      <c r="K9" s="5"/>
      <c r="L9" s="5"/>
      <c r="M9" s="5"/>
    </row>
    <row r="10" spans="5:13" ht="12.75">
      <c r="E10" s="8"/>
      <c r="F10" s="8"/>
      <c r="G10" s="8"/>
      <c r="H10" s="8"/>
      <c r="I10" s="8"/>
      <c r="J10" s="8"/>
      <c r="K10" s="8"/>
      <c r="L10" s="8"/>
      <c r="M10" s="8"/>
    </row>
  </sheetData>
  <sheetProtection/>
  <mergeCells count="1">
    <mergeCell ref="A1:M1"/>
  </mergeCells>
  <printOptions gridLines="1"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1" sqref="A1:L1"/>
    </sheetView>
  </sheetViews>
  <sheetFormatPr defaultColWidth="11.421875" defaultRowHeight="12.75"/>
  <cols>
    <col min="2" max="2" width="13.140625" style="0" customWidth="1"/>
    <col min="3" max="3" width="33.8515625" style="0" customWidth="1"/>
    <col min="4" max="4" width="13.57421875" style="2" customWidth="1"/>
    <col min="5" max="5" width="13.421875" style="2" customWidth="1"/>
    <col min="6" max="6" width="15.7109375" style="2" customWidth="1"/>
    <col min="7" max="7" width="17.421875" style="2" customWidth="1"/>
    <col min="8" max="8" width="20.28125" style="2" customWidth="1"/>
    <col min="9" max="13" width="15.7109375" style="2" customWidth="1"/>
  </cols>
  <sheetData>
    <row r="1" spans="1:12" ht="37.5" customHeight="1">
      <c r="A1" s="22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3" customFormat="1" ht="51">
      <c r="A2" s="4" t="s">
        <v>14</v>
      </c>
      <c r="B2" s="4" t="s">
        <v>15</v>
      </c>
      <c r="D2" s="4" t="s">
        <v>5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34</v>
      </c>
    </row>
    <row r="3" spans="1:13" ht="24.75" customHeight="1">
      <c r="A3" s="8">
        <v>41803</v>
      </c>
      <c r="B3" s="6" t="s">
        <v>16</v>
      </c>
      <c r="C3" s="4" t="s">
        <v>27</v>
      </c>
      <c r="D3" s="9">
        <v>130313924.84000002</v>
      </c>
      <c r="E3" s="9">
        <v>34685842.60999999</v>
      </c>
      <c r="F3" s="9">
        <v>2714654.27</v>
      </c>
      <c r="G3" s="9">
        <v>4774054.7</v>
      </c>
      <c r="H3" s="9">
        <v>719525.65</v>
      </c>
      <c r="I3" s="9">
        <v>134058.67</v>
      </c>
      <c r="J3" s="9">
        <v>1175416.49</v>
      </c>
      <c r="K3" s="9">
        <v>13936577.65</v>
      </c>
      <c r="L3" s="9">
        <v>11958565.16</v>
      </c>
      <c r="M3" s="9">
        <v>200412620.04000002</v>
      </c>
    </row>
    <row r="4" spans="1:13" ht="24.75" customHeight="1">
      <c r="A4" s="8">
        <v>41803</v>
      </c>
      <c r="B4" s="6" t="s">
        <v>16</v>
      </c>
      <c r="C4" s="4" t="s">
        <v>32</v>
      </c>
      <c r="D4" s="10">
        <v>0.017</v>
      </c>
      <c r="E4" s="10">
        <v>0.017</v>
      </c>
      <c r="F4" s="10">
        <v>0.017</v>
      </c>
      <c r="G4" s="10">
        <v>0.017</v>
      </c>
      <c r="H4" s="10">
        <v>0.017</v>
      </c>
      <c r="I4" s="10">
        <v>0.017</v>
      </c>
      <c r="J4" s="10">
        <v>0.017</v>
      </c>
      <c r="K4" s="10">
        <v>0.017</v>
      </c>
      <c r="L4" s="10">
        <v>0.017</v>
      </c>
      <c r="M4" s="10">
        <v>0.017</v>
      </c>
    </row>
    <row r="5" spans="1:13" ht="24.75" customHeight="1">
      <c r="A5" s="8">
        <v>41803</v>
      </c>
      <c r="B5" s="6" t="s">
        <v>16</v>
      </c>
      <c r="C5" s="4" t="s">
        <v>33</v>
      </c>
      <c r="D5" s="9">
        <v>132529261.56228</v>
      </c>
      <c r="E5" s="9">
        <v>35275501.93436999</v>
      </c>
      <c r="F5" s="9">
        <v>2760803.39259</v>
      </c>
      <c r="G5" s="9">
        <v>4855213.6299</v>
      </c>
      <c r="H5" s="9">
        <v>731757.5860499999</v>
      </c>
      <c r="I5" s="9">
        <v>136337.66739000016</v>
      </c>
      <c r="J5" s="9">
        <v>1195398.5703299998</v>
      </c>
      <c r="K5" s="9">
        <v>14173499.47005</v>
      </c>
      <c r="L5" s="9">
        <v>12161860.767719999</v>
      </c>
      <c r="M5" s="9">
        <v>203819634.58067995</v>
      </c>
    </row>
    <row r="6" spans="1:13" ht="24.75" customHeight="1">
      <c r="A6" s="8">
        <v>41803</v>
      </c>
      <c r="B6" s="6" t="s">
        <v>16</v>
      </c>
      <c r="C6" s="4" t="s">
        <v>28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24.75" customHeight="1">
      <c r="A7" s="8">
        <v>41803</v>
      </c>
      <c r="B7" s="6" t="s">
        <v>16</v>
      </c>
      <c r="C7" s="4" t="s">
        <v>29</v>
      </c>
      <c r="D7" s="9">
        <v>132529261.56228</v>
      </c>
      <c r="E7" s="9">
        <v>35275501.93436999</v>
      </c>
      <c r="F7" s="9">
        <v>2760803.39259</v>
      </c>
      <c r="G7" s="9">
        <v>4855213.6299</v>
      </c>
      <c r="H7" s="9">
        <v>731757.5860499999</v>
      </c>
      <c r="I7" s="9">
        <v>136337.66739000016</v>
      </c>
      <c r="J7" s="9">
        <v>1195398.5703299998</v>
      </c>
      <c r="K7" s="9">
        <v>14173499.47005</v>
      </c>
      <c r="L7" s="9">
        <v>12161860.767719999</v>
      </c>
      <c r="M7" s="9">
        <v>203819634.58067995</v>
      </c>
    </row>
    <row r="8" spans="1:13" ht="24.75" customHeight="1">
      <c r="A8" s="8">
        <v>41803</v>
      </c>
      <c r="B8" s="6" t="s">
        <v>16</v>
      </c>
      <c r="C8" s="4" t="s">
        <v>30</v>
      </c>
      <c r="D8" s="9">
        <v>154036811.87</v>
      </c>
      <c r="E8" s="9">
        <v>30473630.39</v>
      </c>
      <c r="F8" s="9">
        <v>4101616.9</v>
      </c>
      <c r="G8" s="9">
        <v>2518251.52</v>
      </c>
      <c r="H8" s="9">
        <v>840697.14</v>
      </c>
      <c r="I8" s="9">
        <v>111974.35</v>
      </c>
      <c r="J8" s="9">
        <v>1290222.78</v>
      </c>
      <c r="K8" s="9">
        <v>13687864.47</v>
      </c>
      <c r="L8" s="9">
        <v>11673163.6925</v>
      </c>
      <c r="M8" s="9">
        <v>218734233.11249998</v>
      </c>
    </row>
    <row r="9" spans="1:13" ht="24.75" customHeight="1">
      <c r="A9" s="8">
        <v>41803</v>
      </c>
      <c r="B9" s="6" t="s">
        <v>16</v>
      </c>
      <c r="C9" s="4" t="s">
        <v>57</v>
      </c>
      <c r="M9" s="9">
        <f>M8-M7</f>
        <v>14914598.531820029</v>
      </c>
    </row>
    <row r="10" spans="1:13" ht="24.75" customHeight="1">
      <c r="A10" s="8">
        <v>41803</v>
      </c>
      <c r="B10" s="6" t="s">
        <v>16</v>
      </c>
      <c r="C10" s="4" t="s">
        <v>58</v>
      </c>
      <c r="M10" s="10">
        <f>(M8/M3)-1</f>
        <v>0.09141945786070349</v>
      </c>
    </row>
    <row r="14" spans="3:10" ht="12.75">
      <c r="C14" s="25" t="s">
        <v>60</v>
      </c>
      <c r="D14" s="26"/>
      <c r="E14" s="26"/>
      <c r="F14" s="26"/>
      <c r="G14" s="26"/>
      <c r="H14" s="26"/>
      <c r="I14" s="26"/>
      <c r="J14" s="26"/>
    </row>
    <row r="15" spans="3:10" ht="12.75">
      <c r="C15" s="25" t="s">
        <v>31</v>
      </c>
      <c r="D15" s="26"/>
      <c r="E15" s="26"/>
      <c r="F15" s="26"/>
      <c r="G15" s="26"/>
      <c r="H15" s="26"/>
      <c r="I15" s="26"/>
      <c r="J15" s="26"/>
    </row>
    <row r="16" spans="3:10" ht="12.75">
      <c r="C16" s="25" t="s">
        <v>59</v>
      </c>
      <c r="D16" s="26"/>
      <c r="E16" s="26"/>
      <c r="F16" s="26"/>
      <c r="G16" s="26"/>
      <c r="H16" s="26"/>
      <c r="I16" s="26"/>
      <c r="J16" s="26"/>
    </row>
    <row r="17" spans="3:10" ht="12.75">
      <c r="C17" s="25" t="s">
        <v>61</v>
      </c>
      <c r="D17" s="26"/>
      <c r="E17" s="26"/>
      <c r="F17" s="26"/>
      <c r="G17" s="26"/>
      <c r="H17" s="26"/>
      <c r="I17" s="26"/>
      <c r="J17" s="26"/>
    </row>
    <row r="18" spans="3:10" ht="12.75">
      <c r="C18" s="25" t="s">
        <v>62</v>
      </c>
      <c r="D18" s="26"/>
      <c r="E18" s="26"/>
      <c r="F18" s="26"/>
      <c r="G18" s="26"/>
      <c r="H18" s="26"/>
      <c r="I18" s="26"/>
      <c r="J18" s="26"/>
    </row>
    <row r="19" spans="3:10" ht="12.75">
      <c r="C19" s="25" t="s">
        <v>56</v>
      </c>
      <c r="D19" s="26"/>
      <c r="E19" s="26"/>
      <c r="F19" s="26"/>
      <c r="G19" s="26"/>
      <c r="H19" s="26"/>
      <c r="I19" s="26"/>
      <c r="J19" s="26"/>
    </row>
  </sheetData>
  <sheetProtection/>
  <mergeCells count="7">
    <mergeCell ref="C18:J18"/>
    <mergeCell ref="C19:J19"/>
    <mergeCell ref="A1:L1"/>
    <mergeCell ref="C14:J14"/>
    <mergeCell ref="C15:J15"/>
    <mergeCell ref="C16:J16"/>
    <mergeCell ref="C17:J17"/>
  </mergeCells>
  <printOptions gridLines="1"/>
  <pageMargins left="0.75" right="0.75" top="1" bottom="1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:D1"/>
    </sheetView>
  </sheetViews>
  <sheetFormatPr defaultColWidth="11.421875" defaultRowHeight="12.75"/>
  <cols>
    <col min="3" max="3" width="79.28125" style="0" customWidth="1"/>
    <col min="4" max="4" width="13.7109375" style="1" bestFit="1" customWidth="1"/>
  </cols>
  <sheetData>
    <row r="1" spans="1:12" ht="27" customHeight="1">
      <c r="A1" s="22" t="s">
        <v>78</v>
      </c>
      <c r="B1" s="24"/>
      <c r="C1" s="24"/>
      <c r="D1" s="24"/>
      <c r="E1" s="12"/>
      <c r="F1" s="12"/>
      <c r="G1" s="12"/>
      <c r="H1" s="12"/>
      <c r="I1" s="12"/>
      <c r="J1" s="12"/>
      <c r="K1" s="12"/>
      <c r="L1" s="12"/>
    </row>
    <row r="2" spans="1:2" ht="38.25">
      <c r="A2" s="4" t="s">
        <v>14</v>
      </c>
      <c r="B2" s="4" t="s">
        <v>15</v>
      </c>
    </row>
    <row r="3" spans="1:4" ht="12.75">
      <c r="A3" s="8">
        <v>41803</v>
      </c>
      <c r="B3" s="13">
        <v>41639</v>
      </c>
      <c r="C3" t="s">
        <v>42</v>
      </c>
      <c r="D3" s="1">
        <v>146485000.6</v>
      </c>
    </row>
    <row r="4" spans="1:4" ht="12.75">
      <c r="A4" s="8">
        <v>41803</v>
      </c>
      <c r="B4" s="13">
        <v>41639</v>
      </c>
      <c r="C4" t="s">
        <v>43</v>
      </c>
      <c r="D4" s="1">
        <v>133602162.44</v>
      </c>
    </row>
    <row r="5" spans="1:4" ht="12.75">
      <c r="A5" s="8">
        <v>41803</v>
      </c>
      <c r="B5" s="13">
        <v>41639</v>
      </c>
      <c r="C5" t="s">
        <v>44</v>
      </c>
      <c r="D5" s="1">
        <v>45451471</v>
      </c>
    </row>
    <row r="6" spans="1:4" ht="12.75">
      <c r="A6" s="8">
        <v>41803</v>
      </c>
      <c r="B6" s="13">
        <v>41639</v>
      </c>
      <c r="C6" t="s">
        <v>45</v>
      </c>
      <c r="D6" s="1">
        <v>0</v>
      </c>
    </row>
    <row r="7" spans="1:4" ht="12.75">
      <c r="A7" s="8">
        <v>41803</v>
      </c>
      <c r="B7" s="13">
        <v>41639</v>
      </c>
      <c r="C7" t="s">
        <v>39</v>
      </c>
      <c r="D7" s="1">
        <v>133602162.44</v>
      </c>
    </row>
    <row r="8" spans="1:4" ht="12.75">
      <c r="A8" s="8">
        <v>41803</v>
      </c>
      <c r="B8" s="13">
        <v>41639</v>
      </c>
      <c r="C8" t="s">
        <v>46</v>
      </c>
      <c r="D8" s="1">
        <v>747149.78</v>
      </c>
    </row>
    <row r="9" spans="1:4" ht="12.75">
      <c r="A9" s="8">
        <v>41803</v>
      </c>
      <c r="B9" s="13">
        <v>41639</v>
      </c>
      <c r="C9" t="s">
        <v>47</v>
      </c>
      <c r="D9" s="1">
        <v>0</v>
      </c>
    </row>
    <row r="10" spans="1:4" ht="12.75">
      <c r="A10" s="8">
        <v>41803</v>
      </c>
      <c r="B10" s="13">
        <v>41639</v>
      </c>
      <c r="C10" t="s">
        <v>48</v>
      </c>
      <c r="D10" s="1">
        <v>747149.78</v>
      </c>
    </row>
    <row r="11" spans="1:4" ht="12.75">
      <c r="A11" s="8">
        <v>41803</v>
      </c>
      <c r="B11" s="13">
        <v>41639</v>
      </c>
      <c r="C11" t="s">
        <v>77</v>
      </c>
      <c r="D11" s="1">
        <v>201548231.36</v>
      </c>
    </row>
    <row r="12" spans="1:4" ht="12.75">
      <c r="A12" s="8">
        <v>41803</v>
      </c>
      <c r="B12" s="13">
        <v>41639</v>
      </c>
      <c r="C12" t="s">
        <v>50</v>
      </c>
      <c r="D12" s="1">
        <v>134349312.22</v>
      </c>
    </row>
    <row r="13" spans="1:4" ht="12.75">
      <c r="A13" s="8">
        <v>41803</v>
      </c>
      <c r="B13" s="13">
        <v>41639</v>
      </c>
      <c r="C13" t="s">
        <v>51</v>
      </c>
      <c r="D13" s="11">
        <v>0.6667</v>
      </c>
    </row>
    <row r="14" spans="1:4" ht="12.75">
      <c r="A14" s="8">
        <v>41803</v>
      </c>
      <c r="B14" s="13">
        <v>41639</v>
      </c>
      <c r="C14" t="s">
        <v>52</v>
      </c>
      <c r="D14" s="1">
        <v>72338585.71</v>
      </c>
    </row>
    <row r="15" spans="1:4" ht="12.75">
      <c r="A15" s="8">
        <v>41803</v>
      </c>
      <c r="B15" s="13">
        <v>41639</v>
      </c>
      <c r="C15" t="s">
        <v>53</v>
      </c>
      <c r="D15" s="1">
        <v>5139210.21</v>
      </c>
    </row>
    <row r="16" spans="1:4" ht="12.75">
      <c r="A16" s="8">
        <v>41803</v>
      </c>
      <c r="B16" s="13">
        <v>41639</v>
      </c>
      <c r="C16" t="s">
        <v>54</v>
      </c>
      <c r="D16" s="1">
        <v>264863667.69</v>
      </c>
    </row>
    <row r="17" spans="1:4" ht="12.75">
      <c r="A17" s="8">
        <v>41803</v>
      </c>
      <c r="B17" s="13">
        <v>41639</v>
      </c>
      <c r="C17" t="s">
        <v>55</v>
      </c>
      <c r="D17" s="1">
        <v>139488522.43</v>
      </c>
    </row>
    <row r="18" spans="1:4" ht="12.75">
      <c r="A18" s="8">
        <v>41803</v>
      </c>
      <c r="B18" s="13">
        <v>41639</v>
      </c>
      <c r="C18" t="s">
        <v>35</v>
      </c>
      <c r="D18" s="11">
        <v>0.5266</v>
      </c>
    </row>
    <row r="21" spans="1:4" ht="42" customHeight="1">
      <c r="A21" s="27" t="s">
        <v>36</v>
      </c>
      <c r="B21" s="27"/>
      <c r="C21" s="27"/>
      <c r="D21" s="27"/>
    </row>
    <row r="22" spans="1:4" ht="30" customHeight="1">
      <c r="A22" s="27" t="s">
        <v>40</v>
      </c>
      <c r="B22" s="27"/>
      <c r="C22" s="27"/>
      <c r="D22" s="27"/>
    </row>
    <row r="23" spans="1:4" ht="30" customHeight="1">
      <c r="A23" s="27" t="s">
        <v>41</v>
      </c>
      <c r="B23" s="27"/>
      <c r="C23" s="27"/>
      <c r="D23" s="27"/>
    </row>
    <row r="24" spans="1:4" ht="21.75" customHeight="1">
      <c r="A24" s="27" t="s">
        <v>49</v>
      </c>
      <c r="B24" s="27"/>
      <c r="C24" s="27"/>
      <c r="D24" s="27"/>
    </row>
  </sheetData>
  <sheetProtection/>
  <mergeCells count="5">
    <mergeCell ref="A24:D24"/>
    <mergeCell ref="A1:D1"/>
    <mergeCell ref="A21:D21"/>
    <mergeCell ref="A22:D22"/>
    <mergeCell ref="A23:D23"/>
  </mergeCells>
  <printOptions gridLines="1"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7.57421875" style="15" customWidth="1"/>
    <col min="2" max="2" width="15.28125" style="15" customWidth="1"/>
    <col min="3" max="3" width="14.00390625" style="15" customWidth="1"/>
    <col min="4" max="4" width="18.57421875" style="21" customWidth="1"/>
    <col min="5" max="5" width="24.421875" style="15" customWidth="1"/>
    <col min="6" max="6" width="15.28125" style="21" customWidth="1"/>
    <col min="7" max="7" width="18.421875" style="14" customWidth="1"/>
    <col min="8" max="10" width="11.57421875" style="0" hidden="1" customWidth="1"/>
    <col min="11" max="11" width="14.140625" style="0" hidden="1" customWidth="1"/>
  </cols>
  <sheetData>
    <row r="1" spans="1:16" ht="57" customHeight="1">
      <c r="A1" s="28" t="s">
        <v>63</v>
      </c>
      <c r="B1" s="24"/>
      <c r="C1" s="24"/>
      <c r="D1" s="24"/>
      <c r="E1" s="24"/>
      <c r="F1" s="24"/>
      <c r="G1" s="24"/>
      <c r="H1" s="12"/>
      <c r="I1" s="12"/>
      <c r="J1" s="12"/>
      <c r="K1" s="12"/>
      <c r="L1" s="12"/>
      <c r="M1" s="12"/>
      <c r="N1" s="12"/>
      <c r="O1" s="12"/>
      <c r="P1" s="12"/>
    </row>
    <row r="2" spans="1:7" s="3" customFormat="1" ht="38.25">
      <c r="A2" s="16" t="s">
        <v>14</v>
      </c>
      <c r="B2" s="16" t="s">
        <v>15</v>
      </c>
      <c r="C2" s="16" t="s">
        <v>64</v>
      </c>
      <c r="D2" s="20" t="s">
        <v>65</v>
      </c>
      <c r="E2" s="16" t="s">
        <v>66</v>
      </c>
      <c r="F2" s="20" t="s">
        <v>67</v>
      </c>
      <c r="G2" s="16" t="s">
        <v>68</v>
      </c>
    </row>
    <row r="3" spans="1:7" ht="12.75">
      <c r="A3" s="17">
        <v>41828</v>
      </c>
      <c r="B3" s="18">
        <v>41791</v>
      </c>
      <c r="C3" s="18" t="s">
        <v>69</v>
      </c>
      <c r="D3" s="21">
        <v>3018474.88</v>
      </c>
      <c r="E3" s="18" t="s">
        <v>70</v>
      </c>
      <c r="F3" s="21">
        <v>587890.52</v>
      </c>
      <c r="G3" s="19" t="s">
        <v>71</v>
      </c>
    </row>
    <row r="4" ht="12.75">
      <c r="G4" s="19"/>
    </row>
    <row r="5" ht="12.75">
      <c r="G5" s="19"/>
    </row>
    <row r="6" spans="1:7" ht="24" customHeight="1">
      <c r="A6" s="27" t="s">
        <v>73</v>
      </c>
      <c r="B6" s="27"/>
      <c r="C6" s="27"/>
      <c r="D6" s="27"/>
      <c r="E6" s="27"/>
      <c r="F6" s="27"/>
      <c r="G6" s="27"/>
    </row>
    <row r="7" spans="1:7" ht="12.75">
      <c r="A7" s="27" t="s">
        <v>75</v>
      </c>
      <c r="B7" s="27"/>
      <c r="C7" s="27"/>
      <c r="D7" s="27"/>
      <c r="E7" s="27"/>
      <c r="F7" s="27"/>
      <c r="G7" s="27"/>
    </row>
    <row r="8" spans="1:7" ht="12.75">
      <c r="A8" s="27" t="s">
        <v>74</v>
      </c>
      <c r="B8" s="27"/>
      <c r="C8" s="27"/>
      <c r="D8" s="27"/>
      <c r="E8" s="27"/>
      <c r="F8" s="27"/>
      <c r="G8" s="27"/>
    </row>
    <row r="9" spans="1:7" ht="12.75">
      <c r="A9" s="27" t="s">
        <v>76</v>
      </c>
      <c r="B9" s="27"/>
      <c r="C9" s="27"/>
      <c r="D9" s="27"/>
      <c r="E9" s="27"/>
      <c r="F9" s="27"/>
      <c r="G9" s="27"/>
    </row>
    <row r="10" spans="1:7" ht="12.75">
      <c r="A10" s="27" t="s">
        <v>72</v>
      </c>
      <c r="B10" s="27"/>
      <c r="C10" s="27"/>
      <c r="D10" s="27"/>
      <c r="E10" s="27"/>
      <c r="F10" s="27"/>
      <c r="G10" s="27"/>
    </row>
    <row r="11" ht="12.75">
      <c r="G11" s="19"/>
    </row>
    <row r="12" ht="12.75">
      <c r="G12" s="19"/>
    </row>
    <row r="13" ht="12.75">
      <c r="G13" s="19"/>
    </row>
    <row r="14" ht="12.75">
      <c r="G14" s="19"/>
    </row>
    <row r="15" ht="12.75">
      <c r="G15" s="19"/>
    </row>
    <row r="16" ht="12.75">
      <c r="G16" s="19"/>
    </row>
    <row r="17" ht="12.75">
      <c r="G17" s="19"/>
    </row>
    <row r="18" ht="12.75">
      <c r="G18" s="19"/>
    </row>
    <row r="19" ht="12.75">
      <c r="G19" s="19"/>
    </row>
  </sheetData>
  <sheetProtection/>
  <mergeCells count="6">
    <mergeCell ref="A9:G9"/>
    <mergeCell ref="A10:G10"/>
    <mergeCell ref="A1:G1"/>
    <mergeCell ref="A6:G6"/>
    <mergeCell ref="A7:G7"/>
    <mergeCell ref="A8:G8"/>
  </mergeCells>
  <printOptions gridLines="1"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